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  <sheet name="废止" sheetId="2" r:id="rId2"/>
  </sheets>
  <externalReferences>
    <externalReference r:id="rId3"/>
  </externalReferences>
  <definedNames>
    <definedName name="_xlnm.Print_Titles" localSheetId="0">Sheet1!$5:$6</definedName>
    <definedName name="_xlnm.Print_Area" localSheetId="0">Sheet1!$A$1:$K$52</definedName>
    <definedName name="_xlnm._FilterDatabase" localSheetId="1" hidden="1">废止!$C$4:$K$56</definedName>
    <definedName name="_xlnm.Print_Titles" localSheetId="1">废止!$3:$4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<sst xmlns="http://schemas.openxmlformats.org/spreadsheetml/2006/main" count="432" uniqueCount="228">
  <si>
    <t>附件3</t>
  </si>
  <si>
    <t>陕西省整合规范康复类医疗服务价格项目表</t>
  </si>
  <si>
    <r>
      <rPr>
        <sz val="10"/>
        <rFont val="宋体"/>
        <charset val="134"/>
      </rPr>
      <t>使用说明：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本表以康复治疗为重点，按照功能障碍类型设立价格项目。根据《深化医疗服务价格改革试点方案》（医保发〔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41</t>
    </r>
    <r>
      <rPr>
        <sz val="10"/>
        <rFont val="宋体"/>
        <charset val="134"/>
      </rPr>
      <t>号）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各类康复类项目在操作层面存在差异，但在价格项目和定价水平层面具备合并同类项的条件，立项指南对目前常用的康复类项目进行了合并。医疗服务的政府指导价为最高限价，下浮不限；同时，医疗机构、医务人员实施康复治疗过程中有关创新改良，采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现有项目兼容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的方式简化处理，无需申报新增医疗服务价格项目，直接按照对应的整合项目执行即可。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本表所称的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价格构成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设备投入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包括但不限于操作设备、器具及固定资产投入。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本表所称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加收项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减收水平后，据实收费。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本表所称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扩展项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本表所称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基本物质资源消耗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。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本表中涉及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包括</t>
    </r>
    <r>
      <rPr>
        <sz val="10"/>
        <rFont val="Times New Roman"/>
        <charset val="134"/>
      </rPr>
      <t>……”“……</t>
    </r>
    <r>
      <rPr>
        <sz val="10"/>
        <rFont val="宋体"/>
        <charset val="134"/>
      </rPr>
      <t>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的，属于开放型表述，所指对象不仅局限于表述中列明的事项，也包括未列明的同类事项。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本表所称的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人工智能辅助检查或训练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是指应用人工智能技术辅助进行的康复检查或训练，不得与主项目同时收费。
8.本表中指的团体训练人数不得超过15人。</t>
    </r>
  </si>
  <si>
    <t>序号</t>
  </si>
  <si>
    <t>项目名称</t>
  </si>
  <si>
    <t>项目代码</t>
  </si>
  <si>
    <t>归集口径</t>
  </si>
  <si>
    <t>服务产出</t>
  </si>
  <si>
    <t>价格构成</t>
  </si>
  <si>
    <t>计价单位</t>
  </si>
  <si>
    <t>计价说明</t>
  </si>
  <si>
    <t>最高限价（元）</t>
  </si>
  <si>
    <t>三级</t>
  </si>
  <si>
    <t>二级</t>
  </si>
  <si>
    <t>一级</t>
  </si>
  <si>
    <t>意识功能训练</t>
  </si>
  <si>
    <t>015200000010000</t>
  </si>
  <si>
    <t>治疗费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</si>
  <si>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</si>
  <si>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</si>
  <si>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半小时</t>
  </si>
  <si>
    <t>1.每日限计费1个小时。2.此项目价格构成已涵盖声、光、电等各种感觉刺激费用，用于同一治疗目的时不再重复收取相关物理治疗项目费用。</t>
  </si>
  <si>
    <t>意识功能训练-每增加10分钟(加收)</t>
  </si>
  <si>
    <t>015200000010001</t>
  </si>
  <si>
    <t>10分钟</t>
  </si>
  <si>
    <t>意识功能训练-人工智能辅助训练（扩展)</t>
  </si>
  <si>
    <t>015200000010100</t>
  </si>
  <si>
    <t>认知功能训练</t>
  </si>
  <si>
    <t>015200000020000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</si>
  <si>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</si>
  <si>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</si>
  <si>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</si>
  <si>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认知功能训练-每增加10分钟（加收）</t>
  </si>
  <si>
    <t>015200000020001</t>
  </si>
  <si>
    <t>认知功能训练-人工智能辅助训练（扩展）</t>
  </si>
  <si>
    <t>015200000020100</t>
  </si>
  <si>
    <t>吞咽功能训练</t>
  </si>
  <si>
    <t>015200000030000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</si>
  <si>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</si>
  <si>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</si>
  <si>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每日限计费1个小时。</t>
  </si>
  <si>
    <t>吞咽功能训练-每增加10分钟（加收）</t>
  </si>
  <si>
    <t>015200000030001</t>
  </si>
  <si>
    <t>吞咽功能训练-人工智能辅助训练（扩展）</t>
  </si>
  <si>
    <t>015200000030100</t>
  </si>
  <si>
    <t>言语功能训练</t>
  </si>
  <si>
    <t>015200000040000</t>
  </si>
  <si>
    <r>
      <rPr>
        <sz val="10"/>
        <color theme="1"/>
        <rFont val="宋体"/>
        <charset val="134"/>
      </rPr>
      <t>通过各种康复手段对言语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语言功能障碍进行治疗，改善言语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语言功能。</t>
    </r>
  </si>
  <si>
    <t>所定价格涵盖计划制定、手法及应用不同康复设备进行言语功能训练等步骤所需的人力资源、设备成本与基本物质资源消耗。</t>
  </si>
  <si>
    <t>言语功能训练-每增加10分钟（加收）</t>
  </si>
  <si>
    <t>015200000040001</t>
  </si>
  <si>
    <t>言语功能训练-人工智能辅助训练（扩展）</t>
  </si>
  <si>
    <t>015200000040100</t>
  </si>
  <si>
    <t>运动功能训练</t>
  </si>
  <si>
    <t>015200000050000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</si>
  <si>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</si>
  <si>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</si>
  <si>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每日限计费100分钟。</t>
  </si>
  <si>
    <t>运动功能训练-每增加10分钟（加收）</t>
  </si>
  <si>
    <t>015200000050001</t>
  </si>
  <si>
    <t>运动功能训练-运动功能训练（水中）（加收）</t>
  </si>
  <si>
    <t>015200000050011</t>
  </si>
  <si>
    <t>运动功能训练-人工智能辅助训练（扩展）</t>
  </si>
  <si>
    <t>015200000050100</t>
  </si>
  <si>
    <t>脏器功能训练</t>
  </si>
  <si>
    <t>015200000060000</t>
  </si>
  <si>
    <t>脏器功能训练-每增加10分钟（加收）</t>
  </si>
  <si>
    <t>015200000060001</t>
  </si>
  <si>
    <t>脏器功能训练-人工智能辅助训练（扩展）</t>
  </si>
  <si>
    <t>015200000060100</t>
  </si>
  <si>
    <t>辅助器具使用训练</t>
  </si>
  <si>
    <t>015200000070000</t>
  </si>
  <si>
    <t>辅助器具使用训练-每增加10分钟（加收）</t>
  </si>
  <si>
    <t>015200000070001</t>
  </si>
  <si>
    <t>辅助器具使用训练-人工智能辅助训练（扩展）</t>
  </si>
  <si>
    <t>015200000070100</t>
  </si>
  <si>
    <t>生活技能康复训练</t>
  </si>
  <si>
    <t>015200000080000</t>
  </si>
  <si>
    <t>生活技能康复训练-每增加10分钟（加收）</t>
  </si>
  <si>
    <t>015200000080001</t>
  </si>
  <si>
    <t>生活技能康复训练-人工智能辅助训练（扩展）</t>
  </si>
  <si>
    <t>015200000080100</t>
  </si>
  <si>
    <t>职业技能康复训练</t>
  </si>
  <si>
    <t>015200000090000</t>
  </si>
  <si>
    <t>职业技能康复训练-每增加10分钟（加收）</t>
  </si>
  <si>
    <t>015200000090001</t>
  </si>
  <si>
    <t>职业技能康复训练-人工智能辅助训练（扩展）</t>
  </si>
  <si>
    <t>015200000090100</t>
  </si>
  <si>
    <t>神经发育障碍康复训练（个体）</t>
  </si>
  <si>
    <t>015200000100000</t>
  </si>
  <si>
    <t>神经发育障碍康复训练（个体）-每增加10分钟（加收）</t>
  </si>
  <si>
    <t>015200000100001</t>
  </si>
  <si>
    <t>神经发育障碍康复训练（个体）-人工智能辅助训练（扩展）</t>
  </si>
  <si>
    <t>015200000100100</t>
  </si>
  <si>
    <t>神经发育障碍康复训练（团体）</t>
  </si>
  <si>
    <t>015200000110000</t>
  </si>
  <si>
    <t>通过一对多的形式，根据患者发育和能力评估结果制定计划，对患者进行技能训练，帮助患儿提升能力。</t>
  </si>
  <si>
    <t>所定价格涵盖评估、计划制定、指导学习、模拟训练、实际动作训练等步骤所需的人力资源、设备成本与基本物质资源消耗。</t>
  </si>
  <si>
    <t>神经发育障碍康复训练（团体）-每增加10分钟（加收）</t>
  </si>
  <si>
    <t>015200000110001</t>
  </si>
  <si>
    <t>神经发育障碍康复训练（团体）-人工智能辅助训练（扩展）</t>
  </si>
  <si>
    <t>015200000110100</t>
  </si>
  <si>
    <t>认知功能检查</t>
  </si>
  <si>
    <t>015100000010000</t>
  </si>
  <si>
    <t>检查费</t>
  </si>
  <si>
    <t>次</t>
  </si>
  <si>
    <t>不与临床量表项目同时收取。</t>
  </si>
  <si>
    <t>认知功能检查-人工智能辅助检查（扩展）</t>
  </si>
  <si>
    <t>015100000010100</t>
  </si>
  <si>
    <t>吞咽功能检查</t>
  </si>
  <si>
    <t>015100000020000</t>
  </si>
  <si>
    <t>吞咽功能检查-人工智能辅助检查（扩展）</t>
  </si>
  <si>
    <t>015100000020100</t>
  </si>
  <si>
    <t>言语功能检查</t>
  </si>
  <si>
    <t>015100000030000</t>
  </si>
  <si>
    <t>言语功能检查-人工智能辅助检查（扩展）</t>
  </si>
  <si>
    <t>015100000030100</t>
  </si>
  <si>
    <t>运动功能检查</t>
  </si>
  <si>
    <t>015100000040000</t>
  </si>
  <si>
    <t>运动功能检查-人工智能辅助检查（扩展）</t>
  </si>
  <si>
    <t>015100000040100</t>
  </si>
  <si>
    <t>脏器功能检查</t>
  </si>
  <si>
    <t>015100000050000</t>
  </si>
  <si>
    <t>脏器功能检查-人工智能辅助检查（扩展）</t>
  </si>
  <si>
    <t>015100000050100</t>
  </si>
  <si>
    <t>神经发育障碍检查</t>
  </si>
  <si>
    <t>015100000060000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</si>
  <si>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</si>
  <si>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所定价格涵盖资料收集、状态评估、应用各种方式测查、分析、得出结论等步骤所需的人力资源、设备成本与基本物质资源消耗。</t>
  </si>
  <si>
    <t>神经发育障碍检查-人工智能辅助检查（扩展）</t>
  </si>
  <si>
    <t>015100000060100</t>
  </si>
  <si>
    <t>附件4</t>
  </si>
  <si>
    <t>陕西省废止康复类医疗服务价格项目表（52项）</t>
  </si>
  <si>
    <t>财务分类</t>
  </si>
  <si>
    <t>编码</t>
  </si>
  <si>
    <t>项目内涵</t>
  </si>
  <si>
    <t>除外内容</t>
  </si>
  <si>
    <t>说明</t>
  </si>
  <si>
    <t>E</t>
  </si>
  <si>
    <t>计算机言语疾病矫治</t>
  </si>
  <si>
    <t>感觉统合治疗</t>
  </si>
  <si>
    <t>听力整合及语言训练</t>
  </si>
  <si>
    <t>D</t>
  </si>
  <si>
    <t>徒手平衡功能检查</t>
  </si>
  <si>
    <t>仪器平衡功能评定</t>
  </si>
  <si>
    <t>日常生活能力评定</t>
  </si>
  <si>
    <t>等速肌力测定</t>
  </si>
  <si>
    <t>每关节</t>
  </si>
  <si>
    <t>手功能评定</t>
  </si>
  <si>
    <t>包括徒手和仪器。包括关节活动检查。</t>
  </si>
  <si>
    <t>疲劳度测定</t>
  </si>
  <si>
    <t>步态分析检查</t>
  </si>
  <si>
    <t>包括足底压力分析检查</t>
  </si>
  <si>
    <t>言语能力评定</t>
  </si>
  <si>
    <t>包括一般失语症检查、构音障碍检查、言语失用检查、言语能力筛查、言语评估检查。</t>
  </si>
  <si>
    <t>失语症检查</t>
  </si>
  <si>
    <t>包括100单词听理解检查</t>
  </si>
  <si>
    <t>口吃检查</t>
  </si>
  <si>
    <t>吞咽功能障碍检查</t>
  </si>
  <si>
    <t>认知知觉功能检查</t>
  </si>
  <si>
    <t>包括计算定向思维推理检查</t>
  </si>
  <si>
    <t>记忆力评定</t>
  </si>
  <si>
    <t>包括成人记忆成套测试</t>
  </si>
  <si>
    <t>失认失用评定</t>
  </si>
  <si>
    <t>职业能力评定</t>
  </si>
  <si>
    <t>记忆广度检查</t>
  </si>
  <si>
    <t>心功能康复评定</t>
  </si>
  <si>
    <t>肺功能康复评定</t>
  </si>
  <si>
    <t>人体残伤测定</t>
  </si>
  <si>
    <t>运动疗法</t>
  </si>
  <si>
    <t>45分钟/次</t>
  </si>
  <si>
    <t>包括全身肌力训练（上肢综合运动训练、下肢综合运动训练）、各关节活动度训练、徒手体操、器械训练（功率自行车康复训练、跑台康复训练）、步态平衡功能训练、呼吸训练、站立+步行能力综合训练、转移动作训练。</t>
  </si>
  <si>
    <t>减重支持系统训练</t>
  </si>
  <si>
    <t>40分钟/次</t>
  </si>
  <si>
    <t>轮椅功能训练</t>
  </si>
  <si>
    <t>电动起立床训练</t>
  </si>
  <si>
    <t>平衡功能训练</t>
  </si>
  <si>
    <t>包括平衡生物反馈训练、运动协调性训练。</t>
  </si>
  <si>
    <t>手功能训练</t>
  </si>
  <si>
    <t>包括徒手手功能训练、器械手功能训练。</t>
  </si>
  <si>
    <t>支具</t>
  </si>
  <si>
    <t>关节松动训练</t>
  </si>
  <si>
    <t>包括小关节（指关节）、大关节。</t>
  </si>
  <si>
    <t>耐力训练</t>
  </si>
  <si>
    <t>利用康复训练设备与仪器，辅助或指导患者在结合心肺功能训练的前提下，进行全身性的肌肉耐久性训练。</t>
  </si>
  <si>
    <t>文体训练</t>
  </si>
  <si>
    <t>引导式教育训练</t>
  </si>
  <si>
    <t>对智力和行为有障碍的患儿进行注意力、操作能力、模仿能力、依从行为、行为控制力、交往沟通能力康复训练。</t>
  </si>
  <si>
    <t>等速肌力训练</t>
  </si>
  <si>
    <t>采用等速肌力训练仪，选择不同训练肌群，选择不同的训练配件，将患者固定，选择训练速度，训练模式，设定训练量。</t>
  </si>
  <si>
    <t>作业疗法</t>
  </si>
  <si>
    <t>包括日常生活动作训练、精神障碍作业疗法训练、辅助(器)具作业疗法训练、认知功能障碍作业疗法训练。</t>
  </si>
  <si>
    <t>自助具</t>
  </si>
  <si>
    <t>职业功能训练</t>
  </si>
  <si>
    <t>口吃训练</t>
  </si>
  <si>
    <t>30分钟/次</t>
  </si>
  <si>
    <t>言语训练</t>
  </si>
  <si>
    <t>包括失语症训练</t>
  </si>
  <si>
    <t>儿童听力障碍语言训练</t>
  </si>
  <si>
    <t>构音障碍训练</t>
  </si>
  <si>
    <t>包括发声障碍训练</t>
  </si>
  <si>
    <t>吞咽功能障碍训练</t>
  </si>
  <si>
    <t>包括吞咽障碍电刺激训练</t>
  </si>
  <si>
    <t>认知知觉功能障碍训练</t>
  </si>
  <si>
    <t>康复综合评定</t>
  </si>
  <si>
    <t>含咨询</t>
  </si>
  <si>
    <t>偏瘫肢体综合训练</t>
  </si>
  <si>
    <t>包括偏瘫肢体功能评定</t>
  </si>
  <si>
    <t>脑瘫肢体综合训练</t>
  </si>
  <si>
    <t>截瘫肢体综合训练</t>
  </si>
  <si>
    <t>包括截肢肢体综合训练、四肢瘫肢体综合训练。</t>
  </si>
  <si>
    <t>膀胱功能训练</t>
  </si>
  <si>
    <t>选择适宜的膀胱训练方法，按既定程序讲解并示范操作动作，指导患者和家属学习训练方法。不含导尿。</t>
  </si>
  <si>
    <t>康复清洁导尿培训</t>
  </si>
  <si>
    <t>向患者(如高位脊髓损伤)或家属说明清洁导尿的方法、目的和步骤，讲解尿道的生理解剖结构及泌尿系相关知识，指导患者采取适当体位，示范操作清洁导尿的具体步骤及动作要点。</t>
  </si>
  <si>
    <t>310901008a</t>
  </si>
  <si>
    <t>吞咽障碍球囊扩张治疗</t>
  </si>
  <si>
    <t>340100023a</t>
  </si>
  <si>
    <t>悬吊运动疗法</t>
  </si>
  <si>
    <t>340200020a</t>
  </si>
  <si>
    <t>下肢康复机器人训练</t>
  </si>
  <si>
    <t>具有静态和动态结合的减重装置，关节运动系统和医用跑台和情景模拟等设置，能够设定不同参数进行机械腿引导的主动和被动结合的下肢髋关节、膝关节或者踝关节进行不同幅度、不同频率的步态训练和下肢肌力训练。</t>
  </si>
  <si>
    <t>340200026a</t>
  </si>
  <si>
    <t>脊柱关节松动训练</t>
  </si>
  <si>
    <t>利用不同手法力度，徒手对患者颈椎、胸椎、腰椎、骶尾各关节进行不同方向的被动手法操作训练，扩大关节活动范围训练，缓解疼痛训练。</t>
  </si>
  <si>
    <t>340200030a</t>
  </si>
  <si>
    <t>床边徒手肢体运动训练</t>
  </si>
  <si>
    <t>利用徒手的方法，对患者进行早期或维持性的关节活动范围训练，提高肌力或肢体主动活动训练等。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</si>
</sst>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4"/>
      <name val="方正小标宋简体"/>
      <charset val="134"/>
    </font>
    <font>
      <sz val="20"/>
      <name val="方正小标宋简体"/>
      <charset val="134"/>
    </font>
    <font>
      <sz val="11"/>
      <color theme="1"/>
      <name val="黑体"/>
      <charset val="134"/>
    </font>
    <font>
      <sz val="10"/>
      <name val="黑体"/>
      <charset val="134"/>
    </font>
    <font>
      <sz val="16"/>
      <color theme="1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黑体"/>
      <charset val="20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aonao\Documents\&#24037;&#20316;\&#21307;&#20445;\&#22269;&#23478;&#21457;&#24067;&#30340;&#31435;&#39033;&#25351;&#21335;&#65288;&#35885;&#65289;\&#22269;&#23478;&#24247;&#22797;&#31435;&#39033;&#25351;&#21335;\20241113&#24247;&#22797;&#31867;&#21307;&#30103;&#26381;&#21153;&#20215;&#26684;&#39033;&#30446;&#31435;&#39033;&#25351;&#21335;&#65288;&#35797;&#348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立项指南清稿"/>
      <sheetName val="映射关系"/>
    </sheetNames>
    <sheetDataSet>
      <sheetData sheetId="0">
        <row r="3">
          <cell r="B3" t="str">
            <v>项目名称</v>
          </cell>
          <cell r="C3" t="str">
            <v>服务产出</v>
          </cell>
          <cell r="D3" t="str">
            <v>价格构成</v>
          </cell>
        </row>
        <row r="4">
          <cell r="B4" t="str">
            <v>意识功能训练</v>
          </cell>
          <cell r="C4" t="str">
            <v>通过康复手段对各种疾病造成的昏迷、意识功能障碍等进行康复治疗，改善意识水平。</v>
          </cell>
          <cell r="D4" t="str">
            <v>所定价格涵盖计划制定、手法及应用不同康复设备完成声、光、电等各种感觉刺激及各种无创脑调控技术等步骤所需的人力资源、设备成本与基本物质资源消耗。</v>
          </cell>
        </row>
        <row r="5">
          <cell r="B5" t="str">
            <v>认知功能训练</v>
          </cell>
          <cell r="C5" t="str">
            <v>通过各种康复手段对认知功能障碍进行治疗，改善认知功能。</v>
          </cell>
          <cell r="D5" t="str">
            <v>所定价格涵盖计划制定、手法及应用不同康复设备进行认知功能训练等步骤所需的人力资源、设备成本与基本物质资源消耗。</v>
          </cell>
        </row>
        <row r="6">
          <cell r="B6" t="str">
            <v>吞咽功能训练</v>
          </cell>
          <cell r="C6" t="str">
            <v>通过各种康复手段对吞咽功能障碍进行治疗，改善摄食吞咽功能。</v>
          </cell>
          <cell r="D6" t="str">
            <v>所定价格涵盖计划制定、手法及应用不同康复设备进行吞咽功能训练等步骤所需的人力资源、设备成本与基本物质资源消耗。</v>
          </cell>
        </row>
        <row r="7">
          <cell r="B7" t="str">
            <v>言语功能训练</v>
          </cell>
          <cell r="C7" t="str">
            <v>通过各种康复手段对言语-语言功能障碍进行治疗，改善言语-语言功能。</v>
          </cell>
          <cell r="D7" t="str">
            <v>所定价格涵盖计划制定、手法及应用不同康复设备进行言语功能训练等步骤所需的人力资源、设备成本与基本物质资源消耗。</v>
          </cell>
        </row>
        <row r="8">
          <cell r="B8" t="str">
            <v>运动功能训练</v>
          </cell>
          <cell r="C8" t="str">
            <v>通过各种康复手段对四肢和躯干的运动功能障碍进行治疗，改善躯体运动功能。</v>
          </cell>
          <cell r="D8" t="str">
            <v>所定价格涵盖计划制定、手法及应用不同康复设备进行运动功能训练等步骤所需的人力资源、设备成本与基本物质资源消耗。</v>
          </cell>
        </row>
        <row r="9">
          <cell r="B9" t="str">
            <v>脏器功能训练</v>
          </cell>
          <cell r="C9" t="str">
            <v>通过各种康复手段对脏器功能障碍进行治疗，改善相关脏器功能。</v>
          </cell>
          <cell r="D9" t="str">
            <v>所定价格涵盖计划制定、手法及应用不同康复设备进行脏器功能训练等步骤所需的人力资源、设备成本与基本物质资源消耗。</v>
          </cell>
        </row>
        <row r="10">
          <cell r="B10" t="str">
            <v>辅助器具使用训练</v>
          </cell>
          <cell r="C10" t="str">
            <v>通过选取合适的各种辅助(器)具，结合日常生活活动的训练，提高患者使用辅助器具的能力。</v>
          </cell>
          <cell r="D10" t="str">
            <v>所定价格涵盖计划制定、各种辅助(器)具训练等步骤所需的人力资源和基本物质资源消耗。</v>
          </cell>
        </row>
        <row r="11">
          <cell r="B11" t="str">
            <v>生活技能康复训练</v>
          </cell>
          <cell r="C11" t="str">
            <v>通过各种康复手段（含徒手、仪器或器械）对患者进行独立生活能力、家务劳动、社交技能等多方面康复训练，改善患者从日常生活到职业生涯全方位的能力。</v>
          </cell>
          <cell r="D11" t="str">
            <v>所定价格涵盖评估、计划制定、指导学习、模拟训练、实际动作训练等步骤所需的人力资源、设备成本与基本物质资源消耗。</v>
          </cell>
        </row>
        <row r="12">
          <cell r="B12" t="str">
            <v>职业技能康复训练</v>
          </cell>
          <cell r="C12" t="str">
            <v>通过各种康复手段（含徒手、仪器或器械）对患者进行独立职业技能、工作模拟等多方面康复训练，改善患者从日常生活到职业生涯全方位的能力。</v>
          </cell>
          <cell r="D12" t="str">
            <v>所定价格涵盖评估、计划制定、指导学习、模拟训练、实际动作训练等步骤所需的人力资源、设备成本与基本物质资源消耗。</v>
          </cell>
        </row>
        <row r="13">
          <cell r="B13" t="str">
            <v>神经发育障碍康复训练（个体）</v>
          </cell>
          <cell r="C13" t="str">
            <v>采用一对一的形式，根据患者发育和能力评估结果制定计划，对患者进行技能训练，帮助患儿提升能力。</v>
          </cell>
          <cell r="D13" t="str">
            <v>所定价格涵盖评估、计划制定、指导学习、模拟训练、实际动作训练等步骤所需的人力资源、设备成本与基本物质资源消耗。</v>
          </cell>
        </row>
        <row r="14">
          <cell r="B14" t="str">
            <v>神经发育障碍康复训练（团体）</v>
          </cell>
          <cell r="C14" t="str">
            <v>通过一对多的形式，根据患者发育和能力评估结果制定计划，对患者进行技能训练，帮助患儿提升能力。</v>
          </cell>
          <cell r="D14" t="str">
            <v>所定价格涵盖评估、计划制定、指导学习、模拟训练、实际动作训练等步骤所需的人力资源、设备成本与基本物质资源消耗。</v>
          </cell>
        </row>
        <row r="15">
          <cell r="B15" t="str">
            <v>认知功能检查</v>
          </cell>
          <cell r="C15" t="str">
            <v>应用常用工具、仪器设备和软件程序等方式，对患者的记忆、注意、执行等认知功能水平进行测评分析，做出认知功能有无障碍及严重程度的判断。</v>
          </cell>
          <cell r="D15" t="str">
            <v>所定价格涵盖资料收集、状态评估、应用各种方式测查、分析、得出结论等步骤所需的人力资源、设备成本与基本物质资源消耗。</v>
          </cell>
        </row>
        <row r="16">
          <cell r="B16" t="str">
            <v>吞咽功能检查</v>
          </cell>
          <cell r="C16" t="str">
            <v>应用各种筛查技术以及食物稠度粘度测试等临床吞咽功能检查方式，对影响患者吞咽过程的器官结构及功能进行检查，做出吞咽功能有无障碍及严重程度的判断。</v>
          </cell>
          <cell r="D16" t="str">
            <v>所定价格涵盖资料收集、状态评估、应用各种方式测查、分析、得出结论等步骤所需的人力资源、设备成本与基本物质资源消耗。</v>
          </cell>
        </row>
        <row r="17">
          <cell r="B17" t="str">
            <v>言语功能检查</v>
          </cell>
          <cell r="C17" t="str">
            <v>应用言语-语言筛查工具及设备、构音评估方法等手段，对患者的发声、构音等言语能力及听理解、复述、朗读等语言能力进行测查分析，做出言语-语言功能有无障碍及严重程度的判断。</v>
          </cell>
          <cell r="D17" t="str">
            <v>所定价格涵盖资料收集、状态评估、应用各种方式测查、分析、得出结论等步骤所需的人力资源、设备成本与基本物质资源消耗。</v>
          </cell>
        </row>
        <row r="18">
          <cell r="B18" t="str">
            <v>运动功能检查</v>
          </cell>
          <cell r="C18" t="str">
            <v>应用各种方式，对患者的肌力、关节活动范围、平衡功能、步态、体态等运动功能进行测查分析，做出运动功能有无障碍及严重程度的判断。</v>
          </cell>
          <cell r="D18" t="str">
            <v>所定价格涵盖资料收集、状态评估、应用各种方式测查、分析、得出结论等步骤所需的人力资源与基本物质资源消耗。</v>
          </cell>
        </row>
        <row r="19">
          <cell r="B19" t="str">
            <v>脏器功能检查</v>
          </cell>
          <cell r="C19" t="str">
            <v>应用各种工具、仪器设备等方式，对患者的运动心功能、运动肺功能、呼吸肌功能、膀胱容量等脏器功能进行检查分析，做出脏器功能有无障碍及严重程度的判断。</v>
          </cell>
          <cell r="D19" t="str">
            <v>所定价格涵盖资料收集、状态评估、应用各种方式测查、分析、得出结论等步骤所需的人力资源、设备成本与基本物质资源消耗。</v>
          </cell>
        </row>
        <row r="20">
          <cell r="B20" t="str">
            <v>神经发育障碍检查</v>
          </cell>
          <cell r="C20" t="str">
            <v>由受培训专业人员、运用专门工具对于患者的认知、注意力、执行功能、社会、情感、智力、运动能力的发育和发展进行评估结果，为神经发育障碍患者的诊断、治疗和康复提供依据。</v>
          </cell>
          <cell r="D20" t="str">
            <v>所定价格涵盖资料收集、状态评估、应用各种方式测查、分析、得出结论等步骤所需的人力资源、设备成本与基本物质资源消耗。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topLeftCell="A50" workbookViewId="0">
      <selection activeCell="B5" sqref="B5:B52"/>
    </sheetView>
  </sheetViews>
  <sheetFormatPr defaultColWidth="9.23148148148148" defaultRowHeight="14.4"/>
  <cols>
    <col min="1" max="1" width="8.80555555555556" customWidth="1"/>
    <col min="2" max="2" width="20.0277777777778" customWidth="1"/>
    <col min="3" max="3" width="21.4722222222222" style="18" customWidth="1"/>
    <col min="4" max="4" width="10.75" style="18" customWidth="1"/>
    <col min="5" max="5" width="21.4722222222222" style="3" customWidth="1"/>
    <col min="6" max="6" width="20.3425925925926" style="3" customWidth="1"/>
    <col min="7" max="7" width="11.212962962963" style="1" customWidth="1"/>
    <col min="8" max="8" width="20.8333333333333" customWidth="1"/>
    <col min="9" max="9" width="9.23148148148148" style="1"/>
  </cols>
  <sheetData>
    <row r="1" ht="33" customHeight="1" spans="1:11">
      <c r="A1" s="19" t="s">
        <v>0</v>
      </c>
      <c r="B1" s="19"/>
      <c r="H1" s="20"/>
      <c r="I1" s="20"/>
      <c r="J1" s="20"/>
      <c r="K1" s="20"/>
    </row>
    <row r="2" ht="39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</row>
    <row r="3" ht="16" customHeight="1" spans="1:11">
      <c r="A3" s="21" t="s">
        <v>2</v>
      </c>
      <c r="B3" s="21"/>
      <c r="C3" s="22"/>
      <c r="D3" s="22"/>
      <c r="E3" s="21"/>
      <c r="F3" s="21"/>
      <c r="G3" s="22"/>
      <c r="H3" s="21"/>
      <c r="I3" s="22"/>
      <c r="J3" s="21"/>
      <c r="K3" s="21"/>
    </row>
    <row r="4" ht="237" customHeight="1" spans="1:11">
      <c r="A4" s="21"/>
      <c r="B4" s="21"/>
      <c r="C4" s="22"/>
      <c r="D4" s="22"/>
      <c r="E4" s="21"/>
      <c r="F4" s="21"/>
      <c r="G4" s="22"/>
      <c r="H4" s="21"/>
      <c r="I4" s="22"/>
      <c r="J4" s="21"/>
      <c r="K4" s="21"/>
    </row>
    <row r="5" ht="19" customHeight="1" spans="1:11">
      <c r="A5" s="11" t="s">
        <v>3</v>
      </c>
      <c r="B5" s="23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3" t="s">
        <v>11</v>
      </c>
      <c r="J5" s="23"/>
      <c r="K5" s="23"/>
    </row>
    <row r="6" ht="19" customHeight="1" spans="1:11">
      <c r="A6" s="24"/>
      <c r="B6" s="23"/>
      <c r="C6" s="11"/>
      <c r="D6" s="11"/>
      <c r="E6" s="24"/>
      <c r="F6" s="11"/>
      <c r="G6" s="11"/>
      <c r="H6" s="11"/>
      <c r="I6" s="25" t="s">
        <v>12</v>
      </c>
      <c r="J6" s="26" t="s">
        <v>13</v>
      </c>
      <c r="K6" s="26" t="s">
        <v>14</v>
      </c>
    </row>
    <row r="7" ht="103" customHeight="1" spans="1:11">
      <c r="A7" s="27">
        <v>1</v>
      </c>
      <c r="B7" s="28" t="s">
        <v>15</v>
      </c>
      <c r="C7" s="29" t="s">
        <v>16</v>
      </c>
      <c r="D7" s="29" t="s">
        <v>17</v>
      </c>
      <c r="E7" s="30" t="s">
        <v>18</v>
      </c>
      <c r="F7" s="30" t="s">
        <v>19</v>
      </c>
      <c r="G7" s="31" t="s">
        <v>20</v>
      </c>
      <c r="H7" s="28" t="s">
        <v>21</v>
      </c>
      <c r="I7" s="32">
        <v>60</v>
      </c>
      <c r="J7" s="33">
        <f>ROUND(I7*0.8,0)</f>
        <v>48</v>
      </c>
      <c r="K7" s="33">
        <f>ROUND(I7*0.64,0)</f>
        <v>38</v>
      </c>
    </row>
    <row r="8" ht="44" customHeight="1" spans="1:11">
      <c r="A8" s="34"/>
      <c r="B8" s="28" t="s">
        <v>22</v>
      </c>
      <c r="C8" s="29" t="s">
        <v>23</v>
      </c>
      <c r="D8" s="29" t="s">
        <v>17</v>
      </c>
      <c r="E8" s="35"/>
      <c r="F8" s="35"/>
      <c r="G8" s="33" t="s">
        <v>24</v>
      </c>
      <c r="H8" s="28"/>
      <c r="I8" s="32">
        <v>20</v>
      </c>
      <c r="J8" s="33">
        <f t="shared" ref="J8:J52" si="0">ROUND(I8*0.8,0)</f>
        <v>16</v>
      </c>
      <c r="K8" s="33">
        <f t="shared" ref="K8:K52" si="1">ROUND(I8*0.64,0)</f>
        <v>13</v>
      </c>
    </row>
    <row r="9" ht="44" customHeight="1" spans="1:11">
      <c r="A9" s="36"/>
      <c r="B9" s="28" t="s">
        <v>25</v>
      </c>
      <c r="C9" s="29" t="s">
        <v>26</v>
      </c>
      <c r="D9" s="29" t="s">
        <v>17</v>
      </c>
      <c r="E9" s="35"/>
      <c r="F9" s="35"/>
      <c r="G9" s="22" t="s">
        <v>20</v>
      </c>
      <c r="H9" s="28"/>
      <c r="I9" s="32">
        <v>60</v>
      </c>
      <c r="J9" s="33">
        <f t="shared" si="0"/>
        <v>48</v>
      </c>
      <c r="K9" s="33">
        <f t="shared" si="1"/>
        <v>38</v>
      </c>
    </row>
    <row r="10" ht="84" customHeight="1" spans="1:11">
      <c r="A10" s="33">
        <v>2</v>
      </c>
      <c r="B10" s="28" t="s">
        <v>27</v>
      </c>
      <c r="C10" s="29" t="s">
        <v>28</v>
      </c>
      <c r="D10" s="29" t="s">
        <v>17</v>
      </c>
      <c r="E10" s="30" t="s">
        <v>29</v>
      </c>
      <c r="F10" s="30" t="s">
        <v>30</v>
      </c>
      <c r="G10" s="31" t="s">
        <v>20</v>
      </c>
      <c r="H10" s="37" t="s">
        <v>31</v>
      </c>
      <c r="I10" s="32">
        <v>70</v>
      </c>
      <c r="J10" s="33">
        <f t="shared" si="0"/>
        <v>56</v>
      </c>
      <c r="K10" s="33">
        <f t="shared" si="1"/>
        <v>45</v>
      </c>
    </row>
    <row r="11" ht="39" customHeight="1" spans="1:11">
      <c r="A11" s="33"/>
      <c r="B11" s="38" t="s">
        <v>32</v>
      </c>
      <c r="C11" s="29" t="s">
        <v>33</v>
      </c>
      <c r="D11" s="29" t="s">
        <v>17</v>
      </c>
      <c r="E11" s="35"/>
      <c r="F11" s="35"/>
      <c r="G11" s="33" t="s">
        <v>24</v>
      </c>
      <c r="H11" s="37"/>
      <c r="I11" s="32">
        <v>23</v>
      </c>
      <c r="J11" s="33">
        <f t="shared" si="0"/>
        <v>18</v>
      </c>
      <c r="K11" s="33">
        <f t="shared" si="1"/>
        <v>15</v>
      </c>
    </row>
    <row r="12" ht="39" customHeight="1" spans="1:11">
      <c r="A12" s="33"/>
      <c r="B12" s="38" t="s">
        <v>34</v>
      </c>
      <c r="C12" s="29" t="s">
        <v>35</v>
      </c>
      <c r="D12" s="29" t="s">
        <v>17</v>
      </c>
      <c r="E12" s="35"/>
      <c r="F12" s="35"/>
      <c r="G12" s="22" t="s">
        <v>20</v>
      </c>
      <c r="H12" s="37"/>
      <c r="I12" s="32">
        <v>70</v>
      </c>
      <c r="J12" s="33">
        <f t="shared" si="0"/>
        <v>56</v>
      </c>
      <c r="K12" s="33">
        <f t="shared" si="1"/>
        <v>45</v>
      </c>
    </row>
    <row r="13" ht="84" customHeight="1" spans="1:11">
      <c r="A13" s="33">
        <v>3</v>
      </c>
      <c r="B13" s="38" t="s">
        <v>36</v>
      </c>
      <c r="C13" s="29" t="s">
        <v>37</v>
      </c>
      <c r="D13" s="29" t="s">
        <v>17</v>
      </c>
      <c r="E13" s="30" t="s">
        <v>38</v>
      </c>
      <c r="F13" s="30" t="s">
        <v>39</v>
      </c>
      <c r="G13" s="31" t="s">
        <v>20</v>
      </c>
      <c r="H13" s="38" t="s">
        <v>40</v>
      </c>
      <c r="I13" s="33">
        <v>80</v>
      </c>
      <c r="J13" s="33">
        <f t="shared" si="0"/>
        <v>64</v>
      </c>
      <c r="K13" s="33">
        <f t="shared" si="1"/>
        <v>51</v>
      </c>
    </row>
    <row r="14" ht="39" customHeight="1" spans="1:11">
      <c r="A14" s="33"/>
      <c r="B14" s="38" t="s">
        <v>41</v>
      </c>
      <c r="C14" s="29" t="s">
        <v>42</v>
      </c>
      <c r="D14" s="29" t="s">
        <v>17</v>
      </c>
      <c r="E14" s="35"/>
      <c r="F14" s="35"/>
      <c r="G14" s="33" t="s">
        <v>24</v>
      </c>
      <c r="H14" s="38"/>
      <c r="I14" s="33">
        <v>26</v>
      </c>
      <c r="J14" s="33">
        <f t="shared" si="0"/>
        <v>21</v>
      </c>
      <c r="K14" s="33">
        <f t="shared" si="1"/>
        <v>17</v>
      </c>
    </row>
    <row r="15" ht="39" customHeight="1" spans="1:11">
      <c r="A15" s="33"/>
      <c r="B15" s="38" t="s">
        <v>43</v>
      </c>
      <c r="C15" s="29" t="s">
        <v>44</v>
      </c>
      <c r="D15" s="29" t="s">
        <v>17</v>
      </c>
      <c r="E15" s="35"/>
      <c r="F15" s="35"/>
      <c r="G15" s="22" t="s">
        <v>20</v>
      </c>
      <c r="H15" s="38"/>
      <c r="I15" s="33">
        <v>80</v>
      </c>
      <c r="J15" s="33">
        <f t="shared" si="0"/>
        <v>64</v>
      </c>
      <c r="K15" s="33">
        <f t="shared" si="1"/>
        <v>51</v>
      </c>
    </row>
    <row r="16" ht="95" customHeight="1" spans="1:11">
      <c r="A16" s="33">
        <v>4</v>
      </c>
      <c r="B16" s="38" t="s">
        <v>45</v>
      </c>
      <c r="C16" s="29" t="s">
        <v>46</v>
      </c>
      <c r="D16" s="29" t="s">
        <v>17</v>
      </c>
      <c r="E16" s="30" t="s">
        <v>47</v>
      </c>
      <c r="F16" s="30" t="s">
        <v>48</v>
      </c>
      <c r="G16" s="39" t="s">
        <v>20</v>
      </c>
      <c r="H16" s="38" t="s">
        <v>40</v>
      </c>
      <c r="I16" s="32">
        <v>70</v>
      </c>
      <c r="J16" s="33">
        <f t="shared" si="0"/>
        <v>56</v>
      </c>
      <c r="K16" s="33">
        <f t="shared" si="1"/>
        <v>45</v>
      </c>
    </row>
    <row r="17" ht="42" customHeight="1" spans="1:11">
      <c r="A17" s="33"/>
      <c r="B17" s="38" t="s">
        <v>49</v>
      </c>
      <c r="C17" s="29" t="s">
        <v>50</v>
      </c>
      <c r="D17" s="29" t="s">
        <v>17</v>
      </c>
      <c r="E17" s="35"/>
      <c r="F17" s="35"/>
      <c r="G17" s="33" t="s">
        <v>24</v>
      </c>
      <c r="H17" s="38"/>
      <c r="I17" s="32">
        <v>23</v>
      </c>
      <c r="J17" s="33">
        <f t="shared" si="0"/>
        <v>18</v>
      </c>
      <c r="K17" s="33">
        <f t="shared" si="1"/>
        <v>15</v>
      </c>
    </row>
    <row r="18" ht="42" customHeight="1" spans="1:11">
      <c r="A18" s="33"/>
      <c r="B18" s="38" t="s">
        <v>51</v>
      </c>
      <c r="C18" s="29" t="s">
        <v>52</v>
      </c>
      <c r="D18" s="29" t="s">
        <v>17</v>
      </c>
      <c r="E18" s="35"/>
      <c r="F18" s="35"/>
      <c r="G18" s="22" t="s">
        <v>20</v>
      </c>
      <c r="H18" s="38"/>
      <c r="I18" s="32">
        <v>70</v>
      </c>
      <c r="J18" s="33">
        <f t="shared" si="0"/>
        <v>56</v>
      </c>
      <c r="K18" s="33">
        <f t="shared" si="1"/>
        <v>45</v>
      </c>
    </row>
    <row r="19" ht="97" customHeight="1" spans="1:11">
      <c r="A19" s="33">
        <v>5</v>
      </c>
      <c r="B19" s="38" t="s">
        <v>53</v>
      </c>
      <c r="C19" s="29" t="s">
        <v>54</v>
      </c>
      <c r="D19" s="29" t="s">
        <v>17</v>
      </c>
      <c r="E19" s="30" t="s">
        <v>55</v>
      </c>
      <c r="F19" s="30" t="s">
        <v>56</v>
      </c>
      <c r="G19" s="31" t="s">
        <v>20</v>
      </c>
      <c r="H19" s="28" t="s">
        <v>57</v>
      </c>
      <c r="I19" s="33">
        <v>70</v>
      </c>
      <c r="J19" s="33">
        <f t="shared" si="0"/>
        <v>56</v>
      </c>
      <c r="K19" s="33">
        <f t="shared" si="1"/>
        <v>45</v>
      </c>
    </row>
    <row r="20" ht="46" customHeight="1" spans="1:11">
      <c r="A20" s="33"/>
      <c r="B20" s="38" t="s">
        <v>58</v>
      </c>
      <c r="C20" s="29" t="s">
        <v>59</v>
      </c>
      <c r="D20" s="29" t="s">
        <v>17</v>
      </c>
      <c r="E20" s="35"/>
      <c r="F20" s="35"/>
      <c r="G20" s="33" t="s">
        <v>24</v>
      </c>
      <c r="H20" s="38"/>
      <c r="I20" s="33">
        <v>23</v>
      </c>
      <c r="J20" s="33">
        <f t="shared" si="0"/>
        <v>18</v>
      </c>
      <c r="K20" s="33">
        <f t="shared" si="1"/>
        <v>15</v>
      </c>
    </row>
    <row r="21" ht="46" customHeight="1" spans="1:11">
      <c r="A21" s="33"/>
      <c r="B21" s="38" t="s">
        <v>60</v>
      </c>
      <c r="C21" s="29" t="s">
        <v>61</v>
      </c>
      <c r="D21" s="29" t="s">
        <v>17</v>
      </c>
      <c r="E21" s="35"/>
      <c r="F21" s="35"/>
      <c r="G21" s="31" t="s">
        <v>20</v>
      </c>
      <c r="H21" s="38"/>
      <c r="I21" s="33">
        <v>35</v>
      </c>
      <c r="J21" s="33">
        <f t="shared" si="0"/>
        <v>28</v>
      </c>
      <c r="K21" s="33">
        <f t="shared" si="1"/>
        <v>22</v>
      </c>
    </row>
    <row r="22" ht="46" customHeight="1" spans="1:11">
      <c r="A22" s="33"/>
      <c r="B22" s="28" t="s">
        <v>62</v>
      </c>
      <c r="C22" s="29" t="s">
        <v>63</v>
      </c>
      <c r="D22" s="29" t="s">
        <v>17</v>
      </c>
      <c r="E22" s="35"/>
      <c r="F22" s="35"/>
      <c r="G22" s="22" t="s">
        <v>20</v>
      </c>
      <c r="H22" s="38"/>
      <c r="I22" s="33">
        <v>70</v>
      </c>
      <c r="J22" s="33">
        <f t="shared" si="0"/>
        <v>56</v>
      </c>
      <c r="K22" s="33">
        <f t="shared" si="1"/>
        <v>45</v>
      </c>
    </row>
    <row r="23" ht="84" customHeight="1" spans="1:11">
      <c r="A23" s="33">
        <v>6</v>
      </c>
      <c r="B23" s="28" t="s">
        <v>64</v>
      </c>
      <c r="C23" s="29" t="s">
        <v>65</v>
      </c>
      <c r="D23" s="29" t="s">
        <v>17</v>
      </c>
      <c r="E23" s="35" t="str">
        <f>VLOOKUP(B23,[1]立项指南清稿!$B:$D,2,FALSE)</f>
        <v>通过各种康复手段对脏器功能障碍进行治疗，改善相关脏器功能。</v>
      </c>
      <c r="F23" s="35" t="str">
        <f>VLOOKUP(B23,[1]立项指南清稿!$B:$D,3,FALSE)</f>
        <v>所定价格涵盖计划制定、手法及应用不同康复设备进行脏器功能训练等步骤所需的人力资源、设备成本与基本物质资源消耗。</v>
      </c>
      <c r="G23" s="22" t="s">
        <v>20</v>
      </c>
      <c r="H23" s="28" t="s">
        <v>40</v>
      </c>
      <c r="I23" s="33">
        <v>70</v>
      </c>
      <c r="J23" s="33">
        <f t="shared" si="0"/>
        <v>56</v>
      </c>
      <c r="K23" s="33">
        <f t="shared" si="1"/>
        <v>45</v>
      </c>
    </row>
    <row r="24" ht="35" customHeight="1" spans="1:11">
      <c r="A24" s="33"/>
      <c r="B24" s="28" t="s">
        <v>66</v>
      </c>
      <c r="C24" s="29" t="s">
        <v>67</v>
      </c>
      <c r="D24" s="29" t="s">
        <v>17</v>
      </c>
      <c r="E24" s="35"/>
      <c r="F24" s="35"/>
      <c r="G24" s="33" t="s">
        <v>24</v>
      </c>
      <c r="H24" s="28"/>
      <c r="I24" s="40">
        <v>23</v>
      </c>
      <c r="J24" s="33">
        <f t="shared" si="0"/>
        <v>18</v>
      </c>
      <c r="K24" s="33">
        <f t="shared" si="1"/>
        <v>15</v>
      </c>
    </row>
    <row r="25" ht="35" customHeight="1" spans="1:11">
      <c r="A25" s="33"/>
      <c r="B25" s="28" t="s">
        <v>68</v>
      </c>
      <c r="C25" s="29" t="s">
        <v>69</v>
      </c>
      <c r="D25" s="29" t="s">
        <v>17</v>
      </c>
      <c r="E25" s="35"/>
      <c r="F25" s="35"/>
      <c r="G25" s="22" t="s">
        <v>20</v>
      </c>
      <c r="H25" s="28"/>
      <c r="I25" s="40">
        <v>70</v>
      </c>
      <c r="J25" s="33">
        <f t="shared" si="0"/>
        <v>56</v>
      </c>
      <c r="K25" s="33">
        <f t="shared" si="1"/>
        <v>45</v>
      </c>
    </row>
    <row r="26" ht="61" customHeight="1" spans="1:11">
      <c r="A26" s="33">
        <v>7</v>
      </c>
      <c r="B26" s="28" t="s">
        <v>70</v>
      </c>
      <c r="C26" s="29" t="s">
        <v>71</v>
      </c>
      <c r="D26" s="29" t="s">
        <v>17</v>
      </c>
      <c r="E26" s="35" t="str">
        <f>VLOOKUP(B26,[1]立项指南清稿!$B:$D,2,FALSE)</f>
        <v>通过选取合适的各种辅助(器)具，结合日常生活活动的训练，提高患者使用辅助器具的能力。</v>
      </c>
      <c r="F26" s="35" t="str">
        <f>VLOOKUP(B26,[1]立项指南清稿!$B:$D,3,FALSE)</f>
        <v>所定价格涵盖计划制定、各种辅助(器)具训练等步骤所需的人力资源和基本物质资源消耗。</v>
      </c>
      <c r="G26" s="22" t="s">
        <v>20</v>
      </c>
      <c r="H26" s="28" t="s">
        <v>40</v>
      </c>
      <c r="I26" s="33">
        <v>20</v>
      </c>
      <c r="J26" s="33">
        <f t="shared" si="0"/>
        <v>16</v>
      </c>
      <c r="K26" s="33">
        <f t="shared" si="1"/>
        <v>13</v>
      </c>
    </row>
    <row r="27" ht="31" customHeight="1" spans="1:11">
      <c r="A27" s="33"/>
      <c r="B27" s="28" t="s">
        <v>72</v>
      </c>
      <c r="C27" s="29" t="s">
        <v>73</v>
      </c>
      <c r="D27" s="29" t="s">
        <v>17</v>
      </c>
      <c r="E27" s="35"/>
      <c r="F27" s="35"/>
      <c r="G27" s="33" t="s">
        <v>24</v>
      </c>
      <c r="H27" s="28"/>
      <c r="I27" s="40">
        <v>7</v>
      </c>
      <c r="J27" s="33">
        <f t="shared" si="0"/>
        <v>6</v>
      </c>
      <c r="K27" s="33">
        <f t="shared" si="1"/>
        <v>4</v>
      </c>
    </row>
    <row r="28" ht="31" customHeight="1" spans="1:11">
      <c r="A28" s="33"/>
      <c r="B28" s="28" t="s">
        <v>74</v>
      </c>
      <c r="C28" s="29" t="s">
        <v>75</v>
      </c>
      <c r="D28" s="29" t="s">
        <v>17</v>
      </c>
      <c r="E28" s="35"/>
      <c r="F28" s="35"/>
      <c r="G28" s="22" t="s">
        <v>20</v>
      </c>
      <c r="H28" s="28"/>
      <c r="I28" s="40">
        <v>20</v>
      </c>
      <c r="J28" s="33">
        <f t="shared" si="0"/>
        <v>16</v>
      </c>
      <c r="K28" s="33">
        <f t="shared" si="1"/>
        <v>13</v>
      </c>
    </row>
    <row r="29" ht="94" customHeight="1" spans="1:11">
      <c r="A29" s="33">
        <v>8</v>
      </c>
      <c r="B29" s="28" t="s">
        <v>76</v>
      </c>
      <c r="C29" s="29" t="s">
        <v>77</v>
      </c>
      <c r="D29" s="29" t="s">
        <v>17</v>
      </c>
      <c r="E29" s="35" t="str">
        <f>VLOOKUP(B29,[1]立项指南清稿!$B:$D,2,FALSE)</f>
        <v>通过各种康复手段（含徒手、仪器或器械）对患者进行独立生活能力、家务劳动、社交技能等多方面康复训练，改善患者从日常生活到职业生涯全方位的能力。</v>
      </c>
      <c r="F29" s="35" t="str">
        <f>VLOOKUP(B29,[1]立项指南清稿!$B:$D,3,FALSE)</f>
        <v>所定价格涵盖评估、计划制定、指导学习、模拟训练、实际动作训练等步骤所需的人力资源、设备成本与基本物质资源消耗。</v>
      </c>
      <c r="G29" s="22" t="s">
        <v>20</v>
      </c>
      <c r="H29" s="28" t="s">
        <v>40</v>
      </c>
      <c r="I29" s="33">
        <v>70</v>
      </c>
      <c r="J29" s="33">
        <f t="shared" si="0"/>
        <v>56</v>
      </c>
      <c r="K29" s="33">
        <f t="shared" si="1"/>
        <v>45</v>
      </c>
    </row>
    <row r="30" ht="30" customHeight="1" spans="1:11">
      <c r="A30" s="33"/>
      <c r="B30" s="28" t="s">
        <v>78</v>
      </c>
      <c r="C30" s="29" t="s">
        <v>79</v>
      </c>
      <c r="D30" s="29" t="s">
        <v>17</v>
      </c>
      <c r="E30" s="35"/>
      <c r="F30" s="35"/>
      <c r="G30" s="33" t="s">
        <v>24</v>
      </c>
      <c r="H30" s="28"/>
      <c r="I30" s="40">
        <v>23</v>
      </c>
      <c r="J30" s="33">
        <f t="shared" si="0"/>
        <v>18</v>
      </c>
      <c r="K30" s="33">
        <f t="shared" si="1"/>
        <v>15</v>
      </c>
    </row>
    <row r="31" ht="30" customHeight="1" spans="1:11">
      <c r="A31" s="33"/>
      <c r="B31" s="28" t="s">
        <v>80</v>
      </c>
      <c r="C31" s="29" t="s">
        <v>81</v>
      </c>
      <c r="D31" s="29" t="s">
        <v>17</v>
      </c>
      <c r="E31" s="35"/>
      <c r="F31" s="35"/>
      <c r="G31" s="22" t="s">
        <v>20</v>
      </c>
      <c r="H31" s="28"/>
      <c r="I31" s="40">
        <v>70</v>
      </c>
      <c r="J31" s="33">
        <f t="shared" si="0"/>
        <v>56</v>
      </c>
      <c r="K31" s="33">
        <f t="shared" si="1"/>
        <v>45</v>
      </c>
    </row>
    <row r="32" ht="90" customHeight="1" spans="1:11">
      <c r="A32" s="33">
        <v>9</v>
      </c>
      <c r="B32" s="28" t="s">
        <v>82</v>
      </c>
      <c r="C32" s="29" t="s">
        <v>83</v>
      </c>
      <c r="D32" s="29" t="s">
        <v>17</v>
      </c>
      <c r="E32" s="35" t="str">
        <f>VLOOKUP(B32,[1]立项指南清稿!$B:$D,2,FALSE)</f>
        <v>通过各种康复手段（含徒手、仪器或器械）对患者进行独立职业技能、工作模拟等多方面康复训练，改善患者从日常生活到职业生涯全方位的能力。</v>
      </c>
      <c r="F32" s="35" t="str">
        <f>VLOOKUP(B32,[1]立项指南清稿!$B:$D,3,FALSE)</f>
        <v>所定价格涵盖评估、计划制定、指导学习、模拟训练、实际动作训练等步骤所需的人力资源、设备成本与基本物质资源消耗。</v>
      </c>
      <c r="G32" s="41" t="s">
        <v>20</v>
      </c>
      <c r="H32" s="28" t="s">
        <v>40</v>
      </c>
      <c r="I32" s="33">
        <v>70</v>
      </c>
      <c r="J32" s="33">
        <f t="shared" si="0"/>
        <v>56</v>
      </c>
      <c r="K32" s="33">
        <f t="shared" si="1"/>
        <v>45</v>
      </c>
    </row>
    <row r="33" ht="36" customHeight="1" spans="1:11">
      <c r="A33" s="33"/>
      <c r="B33" s="28" t="s">
        <v>84</v>
      </c>
      <c r="C33" s="29" t="s">
        <v>85</v>
      </c>
      <c r="D33" s="29" t="s">
        <v>17</v>
      </c>
      <c r="E33" s="35"/>
      <c r="F33" s="35"/>
      <c r="G33" s="33" t="s">
        <v>24</v>
      </c>
      <c r="H33" s="28"/>
      <c r="I33" s="40">
        <v>23</v>
      </c>
      <c r="J33" s="33">
        <f t="shared" si="0"/>
        <v>18</v>
      </c>
      <c r="K33" s="33">
        <f t="shared" si="1"/>
        <v>15</v>
      </c>
    </row>
    <row r="34" ht="48" customHeight="1" spans="1:11">
      <c r="A34" s="33"/>
      <c r="B34" s="28" t="s">
        <v>86</v>
      </c>
      <c r="C34" s="29" t="s">
        <v>87</v>
      </c>
      <c r="D34" s="29" t="s">
        <v>17</v>
      </c>
      <c r="E34" s="35"/>
      <c r="F34" s="35"/>
      <c r="G34" s="22" t="s">
        <v>20</v>
      </c>
      <c r="H34" s="28"/>
      <c r="I34" s="40">
        <v>70</v>
      </c>
      <c r="J34" s="33">
        <f t="shared" si="0"/>
        <v>56</v>
      </c>
      <c r="K34" s="33">
        <f t="shared" si="1"/>
        <v>45</v>
      </c>
    </row>
    <row r="35" ht="77" customHeight="1" spans="1:11">
      <c r="A35" s="33">
        <v>10</v>
      </c>
      <c r="B35" s="28" t="s">
        <v>88</v>
      </c>
      <c r="C35" s="29" t="s">
        <v>89</v>
      </c>
      <c r="D35" s="29" t="s">
        <v>17</v>
      </c>
      <c r="E35" s="35" t="str">
        <f>VLOOKUP(B35,[1]立项指南清稿!$B:$D,2,FALSE)</f>
        <v>采用一对一的形式，根据患者发育和能力评估结果制定计划，对患者进行技能训练，帮助患儿提升能力。</v>
      </c>
      <c r="F35" s="35" t="str">
        <f>VLOOKUP(B35,[1]立项指南清稿!$B:$D,3,FALSE)</f>
        <v>所定价格涵盖评估、计划制定、指导学习、模拟训练、实际动作训练等步骤所需的人力资源、设备成本与基本物质资源消耗。</v>
      </c>
      <c r="G35" s="41" t="s">
        <v>20</v>
      </c>
      <c r="H35" s="28" t="s">
        <v>40</v>
      </c>
      <c r="I35" s="33">
        <v>70</v>
      </c>
      <c r="J35" s="33">
        <f t="shared" si="0"/>
        <v>56</v>
      </c>
      <c r="K35" s="33">
        <f t="shared" si="1"/>
        <v>45</v>
      </c>
    </row>
    <row r="36" ht="45" customHeight="1" spans="1:11">
      <c r="A36" s="33"/>
      <c r="B36" s="28" t="s">
        <v>90</v>
      </c>
      <c r="C36" s="29" t="s">
        <v>91</v>
      </c>
      <c r="D36" s="29" t="s">
        <v>17</v>
      </c>
      <c r="E36" s="35"/>
      <c r="F36" s="35"/>
      <c r="G36" s="33" t="s">
        <v>24</v>
      </c>
      <c r="H36" s="28"/>
      <c r="I36" s="40">
        <v>23</v>
      </c>
      <c r="J36" s="33">
        <f t="shared" si="0"/>
        <v>18</v>
      </c>
      <c r="K36" s="33">
        <f t="shared" si="1"/>
        <v>15</v>
      </c>
    </row>
    <row r="37" ht="43" customHeight="1" spans="1:11">
      <c r="A37" s="33"/>
      <c r="B37" s="28" t="s">
        <v>92</v>
      </c>
      <c r="C37" s="29" t="s">
        <v>93</v>
      </c>
      <c r="D37" s="29" t="s">
        <v>17</v>
      </c>
      <c r="E37" s="35"/>
      <c r="F37" s="35"/>
      <c r="G37" s="22" t="s">
        <v>20</v>
      </c>
      <c r="H37" s="28"/>
      <c r="I37" s="40">
        <v>70</v>
      </c>
      <c r="J37" s="33">
        <f t="shared" si="0"/>
        <v>56</v>
      </c>
      <c r="K37" s="33">
        <f t="shared" si="1"/>
        <v>45</v>
      </c>
    </row>
    <row r="38" ht="79" customHeight="1" spans="1:11">
      <c r="A38" s="42">
        <v>11</v>
      </c>
      <c r="B38" s="38" t="s">
        <v>94</v>
      </c>
      <c r="C38" s="29" t="s">
        <v>95</v>
      </c>
      <c r="D38" s="29" t="s">
        <v>17</v>
      </c>
      <c r="E38" s="21" t="s">
        <v>96</v>
      </c>
      <c r="F38" s="30" t="s">
        <v>97</v>
      </c>
      <c r="G38" s="22" t="s">
        <v>20</v>
      </c>
      <c r="H38" s="28" t="s">
        <v>40</v>
      </c>
      <c r="I38" s="33">
        <v>40</v>
      </c>
      <c r="J38" s="33">
        <f t="shared" si="0"/>
        <v>32</v>
      </c>
      <c r="K38" s="33">
        <f t="shared" si="1"/>
        <v>26</v>
      </c>
    </row>
    <row r="39" ht="54" customHeight="1" spans="1:11">
      <c r="A39" s="43"/>
      <c r="B39" s="28" t="s">
        <v>98</v>
      </c>
      <c r="C39" s="29" t="s">
        <v>99</v>
      </c>
      <c r="D39" s="29" t="s">
        <v>17</v>
      </c>
      <c r="E39" s="35"/>
      <c r="F39" s="35"/>
      <c r="G39" s="33" t="s">
        <v>24</v>
      </c>
      <c r="H39" s="28"/>
      <c r="I39" s="40">
        <v>13</v>
      </c>
      <c r="J39" s="33">
        <f t="shared" si="0"/>
        <v>10</v>
      </c>
      <c r="K39" s="33">
        <f t="shared" si="1"/>
        <v>8</v>
      </c>
    </row>
    <row r="40" ht="54" customHeight="1" spans="1:11">
      <c r="A40" s="44"/>
      <c r="B40" s="28" t="s">
        <v>100</v>
      </c>
      <c r="C40" s="29" t="s">
        <v>101</v>
      </c>
      <c r="D40" s="29" t="s">
        <v>17</v>
      </c>
      <c r="E40" s="35"/>
      <c r="F40" s="35"/>
      <c r="G40" s="22" t="s">
        <v>20</v>
      </c>
      <c r="H40" s="28"/>
      <c r="I40" s="40">
        <v>40</v>
      </c>
      <c r="J40" s="33">
        <f t="shared" si="0"/>
        <v>32</v>
      </c>
      <c r="K40" s="33">
        <f t="shared" si="1"/>
        <v>26</v>
      </c>
    </row>
    <row r="41" ht="107" customHeight="1" spans="1:11">
      <c r="A41" s="33">
        <v>12</v>
      </c>
      <c r="B41" s="28" t="s">
        <v>102</v>
      </c>
      <c r="C41" s="29" t="s">
        <v>103</v>
      </c>
      <c r="D41" s="29" t="s">
        <v>104</v>
      </c>
      <c r="E41" s="35" t="str">
        <f>VLOOKUP(B41,[1]立项指南清稿!$B:$D,2,FALSE)</f>
        <v>应用常用工具、仪器设备和软件程序等方式，对患者的记忆、注意、执行等认知功能水平进行测评分析，做出认知功能有无障碍及严重程度的判断。</v>
      </c>
      <c r="F41" s="35" t="str">
        <f>VLOOKUP(B41,[1]立项指南清稿!$B:$D,3,FALSE)</f>
        <v>所定价格涵盖资料收集、状态评估、应用各种方式测查、分析、得出结论等步骤所需的人力资源、设备成本与基本物质资源消耗。</v>
      </c>
      <c r="G41" s="22" t="s">
        <v>105</v>
      </c>
      <c r="H41" s="28" t="s">
        <v>106</v>
      </c>
      <c r="I41" s="40">
        <v>45</v>
      </c>
      <c r="J41" s="33">
        <f t="shared" si="0"/>
        <v>36</v>
      </c>
      <c r="K41" s="33">
        <f t="shared" si="1"/>
        <v>29</v>
      </c>
    </row>
    <row r="42" ht="44" customHeight="1" spans="1:11">
      <c r="A42" s="33"/>
      <c r="B42" s="28" t="s">
        <v>107</v>
      </c>
      <c r="C42" s="29" t="s">
        <v>108</v>
      </c>
      <c r="D42" s="29" t="s">
        <v>104</v>
      </c>
      <c r="E42" s="35"/>
      <c r="F42" s="35"/>
      <c r="G42" s="22" t="s">
        <v>105</v>
      </c>
      <c r="H42" s="28"/>
      <c r="I42" s="40">
        <v>45</v>
      </c>
      <c r="J42" s="33">
        <f t="shared" si="0"/>
        <v>36</v>
      </c>
      <c r="K42" s="33">
        <f t="shared" si="1"/>
        <v>29</v>
      </c>
    </row>
    <row r="43" ht="119" customHeight="1" spans="1:11">
      <c r="A43" s="33">
        <v>13</v>
      </c>
      <c r="B43" s="38" t="s">
        <v>109</v>
      </c>
      <c r="C43" s="29" t="s">
        <v>110</v>
      </c>
      <c r="D43" s="29" t="s">
        <v>104</v>
      </c>
      <c r="E43" s="35" t="str">
        <f>VLOOKUP(B43,[1]立项指南清稿!$B:$D,2,FALSE)</f>
        <v>应用各种筛查技术以及食物稠度粘度测试等临床吞咽功能检查方式，对影响患者吞咽过程的器官结构及功能进行检查，做出吞咽功能有无障碍及严重程度的判断。</v>
      </c>
      <c r="F43" s="35" t="str">
        <f>VLOOKUP(B43,[1]立项指南清稿!$B:$D,3,FALSE)</f>
        <v>所定价格涵盖资料收集、状态评估、应用各种方式测查、分析、得出结论等步骤所需的人力资源、设备成本与基本物质资源消耗。</v>
      </c>
      <c r="G43" s="22" t="s">
        <v>105</v>
      </c>
      <c r="H43" s="28" t="s">
        <v>106</v>
      </c>
      <c r="I43" s="33">
        <v>45</v>
      </c>
      <c r="J43" s="33">
        <f t="shared" si="0"/>
        <v>36</v>
      </c>
      <c r="K43" s="33">
        <f t="shared" si="1"/>
        <v>29</v>
      </c>
    </row>
    <row r="44" ht="36" customHeight="1" spans="1:11">
      <c r="A44" s="33"/>
      <c r="B44" s="28" t="s">
        <v>111</v>
      </c>
      <c r="C44" s="29" t="s">
        <v>112</v>
      </c>
      <c r="D44" s="29" t="s">
        <v>104</v>
      </c>
      <c r="E44" s="35"/>
      <c r="F44" s="35"/>
      <c r="G44" s="22" t="s">
        <v>105</v>
      </c>
      <c r="H44" s="28"/>
      <c r="I44" s="33">
        <v>45</v>
      </c>
      <c r="J44" s="33">
        <f t="shared" si="0"/>
        <v>36</v>
      </c>
      <c r="K44" s="33">
        <f t="shared" si="1"/>
        <v>29</v>
      </c>
    </row>
    <row r="45" ht="108" customHeight="1" spans="1:11">
      <c r="A45" s="33">
        <v>14</v>
      </c>
      <c r="B45" s="38" t="s">
        <v>113</v>
      </c>
      <c r="C45" s="29" t="s">
        <v>114</v>
      </c>
      <c r="D45" s="29" t="s">
        <v>104</v>
      </c>
      <c r="E45" s="35" t="str">
        <f>VLOOKUP(B45,[1]立项指南清稿!$B:$D,2,FALSE)</f>
        <v>应用言语-语言筛查工具及设备、构音评估方法等手段，对患者的发声、构音等言语能力及听理解、复述、朗读等语言能力进行测查分析，做出言语-语言功能有无障碍及严重程度的判断。</v>
      </c>
      <c r="F45" s="35" t="str">
        <f>VLOOKUP(B45,[1]立项指南清稿!$B:$D,3,FALSE)</f>
        <v>所定价格涵盖资料收集、状态评估、应用各种方式测查、分析、得出结论等步骤所需的人力资源、设备成本与基本物质资源消耗。</v>
      </c>
      <c r="G45" s="22" t="s">
        <v>105</v>
      </c>
      <c r="H45" s="38" t="s">
        <v>106</v>
      </c>
      <c r="I45" s="33">
        <v>35</v>
      </c>
      <c r="J45" s="33">
        <f t="shared" si="0"/>
        <v>28</v>
      </c>
      <c r="K45" s="33">
        <f t="shared" si="1"/>
        <v>22</v>
      </c>
    </row>
    <row r="46" ht="36" customHeight="1" spans="1:11">
      <c r="A46" s="33"/>
      <c r="B46" s="28" t="s">
        <v>115</v>
      </c>
      <c r="C46" s="29" t="s">
        <v>116</v>
      </c>
      <c r="D46" s="29" t="s">
        <v>104</v>
      </c>
      <c r="E46" s="35"/>
      <c r="F46" s="35"/>
      <c r="G46" s="22" t="s">
        <v>105</v>
      </c>
      <c r="H46" s="38"/>
      <c r="I46" s="33">
        <v>35</v>
      </c>
      <c r="J46" s="33">
        <f t="shared" si="0"/>
        <v>28</v>
      </c>
      <c r="K46" s="33">
        <f t="shared" si="1"/>
        <v>22</v>
      </c>
    </row>
    <row r="47" ht="103" customHeight="1" spans="1:11">
      <c r="A47" s="33">
        <v>15</v>
      </c>
      <c r="B47" s="38" t="s">
        <v>117</v>
      </c>
      <c r="C47" s="29" t="s">
        <v>118</v>
      </c>
      <c r="D47" s="29" t="s">
        <v>104</v>
      </c>
      <c r="E47" s="35" t="str">
        <f>VLOOKUP(B47,[1]立项指南清稿!$B:$D,2,FALSE)</f>
        <v>应用各种方式，对患者的肌力、关节活动范围、平衡功能、步态、体态等运动功能进行测查分析，做出运动功能有无障碍及严重程度的判断。</v>
      </c>
      <c r="F47" s="35" t="str">
        <f>VLOOKUP(B47,[1]立项指南清稿!$B:$D,3,FALSE)</f>
        <v>所定价格涵盖资料收集、状态评估、应用各种方式测查、分析、得出结论等步骤所需的人力资源与基本物质资源消耗。</v>
      </c>
      <c r="G47" s="22" t="s">
        <v>105</v>
      </c>
      <c r="H47" s="38" t="s">
        <v>106</v>
      </c>
      <c r="I47" s="33">
        <v>40</v>
      </c>
      <c r="J47" s="33">
        <f t="shared" si="0"/>
        <v>32</v>
      </c>
      <c r="K47" s="33">
        <f t="shared" si="1"/>
        <v>26</v>
      </c>
    </row>
    <row r="48" ht="30" customHeight="1" spans="1:11">
      <c r="A48" s="33"/>
      <c r="B48" s="28" t="s">
        <v>119</v>
      </c>
      <c r="C48" s="29" t="s">
        <v>120</v>
      </c>
      <c r="D48" s="29" t="s">
        <v>104</v>
      </c>
      <c r="E48" s="35"/>
      <c r="F48" s="35"/>
      <c r="G48" s="22" t="s">
        <v>105</v>
      </c>
      <c r="H48" s="38"/>
      <c r="I48" s="33">
        <v>40</v>
      </c>
      <c r="J48" s="33">
        <f t="shared" si="0"/>
        <v>32</v>
      </c>
      <c r="K48" s="33">
        <f t="shared" si="1"/>
        <v>26</v>
      </c>
    </row>
    <row r="49" ht="100" customHeight="1" spans="1:11">
      <c r="A49" s="33">
        <v>16</v>
      </c>
      <c r="B49" s="28" t="s">
        <v>121</v>
      </c>
      <c r="C49" s="29" t="s">
        <v>122</v>
      </c>
      <c r="D49" s="29" t="s">
        <v>104</v>
      </c>
      <c r="E49" s="35" t="str">
        <f>VLOOKUP(B49,[1]立项指南清稿!$B:$D,2,FALSE)</f>
        <v>应用各种工具、仪器设备等方式，对患者的运动心功能、运动肺功能、呼吸肌功能、膀胱容量等脏器功能进行检查分析，做出脏器功能有无障碍及严重程度的判断。</v>
      </c>
      <c r="F49" s="35" t="str">
        <f>VLOOKUP(B49,[1]立项指南清稿!$B:$D,3,FALSE)</f>
        <v>所定价格涵盖资料收集、状态评估、应用各种方式测查、分析、得出结论等步骤所需的人力资源、设备成本与基本物质资源消耗。</v>
      </c>
      <c r="G49" s="22" t="s">
        <v>105</v>
      </c>
      <c r="H49" s="28" t="s">
        <v>106</v>
      </c>
      <c r="I49" s="33">
        <v>30</v>
      </c>
      <c r="J49" s="33">
        <f t="shared" si="0"/>
        <v>24</v>
      </c>
      <c r="K49" s="33">
        <f t="shared" si="1"/>
        <v>19</v>
      </c>
    </row>
    <row r="50" ht="33" customHeight="1" spans="1:11">
      <c r="A50" s="33"/>
      <c r="B50" s="28" t="s">
        <v>123</v>
      </c>
      <c r="C50" s="29" t="s">
        <v>124</v>
      </c>
      <c r="D50" s="29" t="s">
        <v>104</v>
      </c>
      <c r="E50" s="35"/>
      <c r="F50" s="35"/>
      <c r="G50" s="22" t="s">
        <v>105</v>
      </c>
      <c r="H50" s="28"/>
      <c r="I50" s="33">
        <v>30</v>
      </c>
      <c r="J50" s="33">
        <f t="shared" si="0"/>
        <v>24</v>
      </c>
      <c r="K50" s="33">
        <f t="shared" si="1"/>
        <v>19</v>
      </c>
    </row>
    <row r="51" ht="107" customHeight="1" spans="1:11">
      <c r="A51" s="33">
        <v>17</v>
      </c>
      <c r="B51" s="38" t="s">
        <v>125</v>
      </c>
      <c r="C51" s="29" t="s">
        <v>126</v>
      </c>
      <c r="D51" s="29" t="s">
        <v>104</v>
      </c>
      <c r="E51" s="21" t="s">
        <v>127</v>
      </c>
      <c r="F51" s="21" t="s">
        <v>128</v>
      </c>
      <c r="G51" s="22" t="s">
        <v>105</v>
      </c>
      <c r="H51" s="38" t="s">
        <v>106</v>
      </c>
      <c r="I51" s="33">
        <v>23</v>
      </c>
      <c r="J51" s="33">
        <f t="shared" si="0"/>
        <v>18</v>
      </c>
      <c r="K51" s="33">
        <f t="shared" si="1"/>
        <v>15</v>
      </c>
    </row>
    <row r="52" ht="33" customHeight="1" spans="1:11">
      <c r="A52" s="33"/>
      <c r="B52" s="28" t="s">
        <v>129</v>
      </c>
      <c r="C52" s="29" t="s">
        <v>130</v>
      </c>
      <c r="D52" s="29" t="s">
        <v>104</v>
      </c>
      <c r="E52" s="35"/>
      <c r="F52" s="35"/>
      <c r="G52" s="22" t="s">
        <v>105</v>
      </c>
      <c r="H52" s="38"/>
      <c r="I52" s="33">
        <v>23</v>
      </c>
      <c r="J52" s="33">
        <f t="shared" si="0"/>
        <v>18</v>
      </c>
      <c r="K52" s="33">
        <f t="shared" si="1"/>
        <v>15</v>
      </c>
    </row>
    <row r="54" ht="26" customHeight="1" spans="1:11">
      <c r="A54" s="45"/>
      <c r="B54" s="45"/>
    </row>
    <row r="55" ht="24" customHeight="1" spans="1:11">
      <c r="A55" s="45"/>
      <c r="B55" s="45"/>
    </row>
  </sheetData>
  <mergeCells count="32">
    <mergeCell ref="A1:B1"/>
    <mergeCell ref="H1:K1"/>
    <mergeCell ref="A2:K2"/>
    <mergeCell ref="I5:K5"/>
    <mergeCell ref="A54:B54"/>
    <mergeCell ref="A55:B55"/>
    <mergeCell ref="A5:A6"/>
    <mergeCell ref="A7:A9"/>
    <mergeCell ref="A10:A12"/>
    <mergeCell ref="A13:A15"/>
    <mergeCell ref="A16:A18"/>
    <mergeCell ref="A19:A22"/>
    <mergeCell ref="A23:A25"/>
    <mergeCell ref="A26:A28"/>
    <mergeCell ref="A29:A31"/>
    <mergeCell ref="A32:A34"/>
    <mergeCell ref="A35:A37"/>
    <mergeCell ref="A38:A40"/>
    <mergeCell ref="A41:A42"/>
    <mergeCell ref="A43:A44"/>
    <mergeCell ref="A45:A46"/>
    <mergeCell ref="A47:A48"/>
    <mergeCell ref="A49:A50"/>
    <mergeCell ref="A51:A52"/>
    <mergeCell ref="B5:B6"/>
    <mergeCell ref="C5:C6"/>
    <mergeCell ref="D5:D6"/>
    <mergeCell ref="E5:E6"/>
    <mergeCell ref="F5:F6"/>
    <mergeCell ref="G5:G6"/>
    <mergeCell ref="H5:H6"/>
    <mergeCell ref="A3:K4"/>
  </mergeCells>
  <printOptions horizontalCentered="1"/>
  <pageMargins left="0.751388888888889" right="0.751388888888889" top="0.904861111111111" bottom="0.786805555555556" header="0.5" footer="0.5"/>
  <pageSetup paperSize="9" scale="80" firstPageNumber="9" orientation="landscape" useFirstPageNumber="1" horizontalDpi="600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zoomScale="98" zoomScaleNormal="98" topLeftCell="A55" workbookViewId="0">
      <selection activeCell="C5" sqref="C5:D56"/>
    </sheetView>
  </sheetViews>
  <sheetFormatPr defaultColWidth="9.23148148148148" defaultRowHeight="14.4"/>
  <cols>
    <col min="1" max="1" width="6.0462962962963" style="1" customWidth="1"/>
    <col min="2" max="2" width="5.76851851851852" style="1" customWidth="1"/>
    <col min="3" max="3" width="11.9259259259259" style="1" customWidth="1"/>
    <col min="4" max="4" width="22.212962962963" style="2" customWidth="1"/>
    <col min="5" max="5" width="9.97222222222222" style="1" customWidth="1"/>
    <col min="6" max="8" width="7.13888888888889" style="1" customWidth="1"/>
    <col min="9" max="9" width="25.6388888888889" style="3" customWidth="1"/>
    <col min="10" max="10" width="9.06481481481481" style="1" customWidth="1"/>
    <col min="11" max="11" width="9.06481481481481" customWidth="1"/>
  </cols>
  <sheetData>
    <row r="1" ht="24" customHeight="1" spans="1:12">
      <c r="A1" s="4" t="s">
        <v>131</v>
      </c>
      <c r="B1" s="4"/>
      <c r="C1" s="4"/>
      <c r="I1" s="5"/>
      <c r="J1" s="5"/>
      <c r="K1" s="5"/>
    </row>
    <row r="2" ht="42" customHeight="1" spans="1:12">
      <c r="A2" s="6" t="s">
        <v>132</v>
      </c>
      <c r="B2" s="6"/>
      <c r="C2" s="6"/>
      <c r="D2" s="7"/>
      <c r="E2" s="6"/>
      <c r="F2" s="6"/>
      <c r="G2" s="6"/>
      <c r="H2" s="6"/>
      <c r="I2" s="6"/>
      <c r="J2" s="6"/>
      <c r="K2" s="6"/>
      <c r="L2" s="8"/>
    </row>
    <row r="3" ht="22" customHeight="1" spans="1:12">
      <c r="A3" s="9" t="s">
        <v>3</v>
      </c>
      <c r="B3" s="10" t="s">
        <v>133</v>
      </c>
      <c r="C3" s="11" t="s">
        <v>134</v>
      </c>
      <c r="D3" s="11" t="s">
        <v>4</v>
      </c>
      <c r="E3" s="11" t="s">
        <v>9</v>
      </c>
      <c r="F3" s="12" t="s">
        <v>11</v>
      </c>
      <c r="G3" s="12"/>
      <c r="H3" s="12"/>
      <c r="I3" s="11" t="s">
        <v>135</v>
      </c>
      <c r="J3" s="11" t="s">
        <v>136</v>
      </c>
      <c r="K3" s="11" t="s">
        <v>137</v>
      </c>
    </row>
    <row r="4" ht="25" customHeight="1" spans="1:12">
      <c r="A4" s="9"/>
      <c r="B4" s="13"/>
      <c r="C4" s="11"/>
      <c r="D4" s="11"/>
      <c r="E4" s="11"/>
      <c r="F4" s="11" t="s">
        <v>12</v>
      </c>
      <c r="G4" s="11" t="s">
        <v>13</v>
      </c>
      <c r="H4" s="11" t="s">
        <v>14</v>
      </c>
      <c r="I4" s="11"/>
      <c r="J4" s="11"/>
      <c r="K4" s="11"/>
    </row>
    <row r="5" ht="20" customHeight="1" spans="1:12">
      <c r="A5" s="14">
        <v>1</v>
      </c>
      <c r="B5" s="14" t="s">
        <v>138</v>
      </c>
      <c r="C5" s="14">
        <v>310403005</v>
      </c>
      <c r="D5" s="15" t="s">
        <v>139</v>
      </c>
      <c r="E5" s="14" t="s">
        <v>105</v>
      </c>
      <c r="F5" s="14">
        <v>100</v>
      </c>
      <c r="G5" s="14">
        <v>80</v>
      </c>
      <c r="H5" s="14">
        <v>64</v>
      </c>
      <c r="I5" s="16"/>
      <c r="J5" s="14"/>
      <c r="K5" s="17"/>
    </row>
    <row r="6" ht="20" customHeight="1" spans="1:12">
      <c r="A6" s="14">
        <v>2</v>
      </c>
      <c r="B6" s="14" t="s">
        <v>138</v>
      </c>
      <c r="C6" s="14">
        <v>311503015</v>
      </c>
      <c r="D6" s="15" t="s">
        <v>140</v>
      </c>
      <c r="E6" s="14" t="s">
        <v>105</v>
      </c>
      <c r="F6" s="14">
        <v>60</v>
      </c>
      <c r="G6" s="14">
        <v>48</v>
      </c>
      <c r="H6" s="14">
        <v>38</v>
      </c>
      <c r="I6" s="16"/>
      <c r="J6" s="14"/>
      <c r="K6" s="17"/>
    </row>
    <row r="7" ht="20" customHeight="1" spans="1:12">
      <c r="A7" s="14">
        <v>3</v>
      </c>
      <c r="B7" s="14" t="s">
        <v>138</v>
      </c>
      <c r="C7" s="14">
        <v>311503022</v>
      </c>
      <c r="D7" s="15" t="s">
        <v>141</v>
      </c>
      <c r="E7" s="14" t="s">
        <v>105</v>
      </c>
      <c r="F7" s="14">
        <v>40</v>
      </c>
      <c r="G7" s="14">
        <v>32</v>
      </c>
      <c r="H7" s="14">
        <v>26</v>
      </c>
      <c r="I7" s="16"/>
      <c r="J7" s="14"/>
      <c r="K7" s="17"/>
    </row>
    <row r="8" ht="20" customHeight="1" spans="1:12">
      <c r="A8" s="14">
        <v>4</v>
      </c>
      <c r="B8" s="14" t="s">
        <v>142</v>
      </c>
      <c r="C8" s="14">
        <v>340200001</v>
      </c>
      <c r="D8" s="15" t="s">
        <v>143</v>
      </c>
      <c r="E8" s="14" t="s">
        <v>105</v>
      </c>
      <c r="F8" s="14">
        <v>23</v>
      </c>
      <c r="G8" s="14">
        <v>18</v>
      </c>
      <c r="H8" s="14">
        <v>15</v>
      </c>
      <c r="I8" s="16"/>
      <c r="J8" s="14"/>
      <c r="K8" s="17"/>
    </row>
    <row r="9" ht="20" customHeight="1" spans="1:12">
      <c r="A9" s="14">
        <v>5</v>
      </c>
      <c r="B9" s="14" t="s">
        <v>142</v>
      </c>
      <c r="C9" s="14">
        <v>340200002</v>
      </c>
      <c r="D9" s="15" t="s">
        <v>144</v>
      </c>
      <c r="E9" s="14" t="s">
        <v>105</v>
      </c>
      <c r="F9" s="14">
        <v>58</v>
      </c>
      <c r="G9" s="14">
        <v>46</v>
      </c>
      <c r="H9" s="14">
        <v>37</v>
      </c>
      <c r="I9" s="16"/>
      <c r="J9" s="14"/>
      <c r="K9" s="17"/>
    </row>
    <row r="10" ht="20" customHeight="1" spans="1:12">
      <c r="A10" s="14">
        <v>6</v>
      </c>
      <c r="B10" s="14" t="s">
        <v>142</v>
      </c>
      <c r="C10" s="14">
        <v>340200003</v>
      </c>
      <c r="D10" s="15" t="s">
        <v>145</v>
      </c>
      <c r="E10" s="14" t="s">
        <v>105</v>
      </c>
      <c r="F10" s="14">
        <v>58</v>
      </c>
      <c r="G10" s="14">
        <v>46</v>
      </c>
      <c r="H10" s="14">
        <v>37</v>
      </c>
      <c r="I10" s="16"/>
      <c r="J10" s="14"/>
      <c r="K10" s="17"/>
    </row>
    <row r="11" ht="20" customHeight="1" spans="1:12">
      <c r="A11" s="14">
        <v>7</v>
      </c>
      <c r="B11" s="14" t="s">
        <v>142</v>
      </c>
      <c r="C11" s="14">
        <v>340200004</v>
      </c>
      <c r="D11" s="15" t="s">
        <v>146</v>
      </c>
      <c r="E11" s="14" t="s">
        <v>147</v>
      </c>
      <c r="F11" s="14">
        <v>40</v>
      </c>
      <c r="G11" s="14">
        <v>32</v>
      </c>
      <c r="H11" s="14">
        <v>26</v>
      </c>
      <c r="I11" s="16"/>
      <c r="J11" s="14"/>
      <c r="K11" s="17"/>
    </row>
    <row r="12" ht="35" customHeight="1" spans="1:12">
      <c r="A12" s="14">
        <v>8</v>
      </c>
      <c r="B12" s="14" t="s">
        <v>142</v>
      </c>
      <c r="C12" s="14">
        <v>340200005</v>
      </c>
      <c r="D12" s="15" t="s">
        <v>148</v>
      </c>
      <c r="E12" s="14" t="s">
        <v>105</v>
      </c>
      <c r="F12" s="14">
        <v>35</v>
      </c>
      <c r="G12" s="14">
        <v>28</v>
      </c>
      <c r="H12" s="14">
        <v>22</v>
      </c>
      <c r="I12" s="16" t="s">
        <v>149</v>
      </c>
      <c r="J12" s="14"/>
      <c r="K12" s="17"/>
    </row>
    <row r="13" ht="23" customHeight="1" spans="1:12">
      <c r="A13" s="14">
        <v>9</v>
      </c>
      <c r="B13" s="14" t="s">
        <v>142</v>
      </c>
      <c r="C13" s="14">
        <v>340200006</v>
      </c>
      <c r="D13" s="15" t="s">
        <v>150</v>
      </c>
      <c r="E13" s="14" t="s">
        <v>105</v>
      </c>
      <c r="F13" s="14">
        <v>35</v>
      </c>
      <c r="G13" s="14">
        <v>28</v>
      </c>
      <c r="H13" s="14">
        <v>22</v>
      </c>
      <c r="I13" s="16"/>
      <c r="J13" s="14"/>
      <c r="K13" s="17"/>
    </row>
    <row r="14" ht="21" customHeight="1" spans="1:12">
      <c r="A14" s="14">
        <v>10</v>
      </c>
      <c r="B14" s="14" t="s">
        <v>142</v>
      </c>
      <c r="C14" s="14">
        <v>340200007</v>
      </c>
      <c r="D14" s="15" t="s">
        <v>151</v>
      </c>
      <c r="E14" s="14" t="s">
        <v>105</v>
      </c>
      <c r="F14" s="14">
        <v>35</v>
      </c>
      <c r="G14" s="14">
        <v>28</v>
      </c>
      <c r="H14" s="14">
        <v>22</v>
      </c>
      <c r="I14" s="16" t="s">
        <v>152</v>
      </c>
      <c r="J14" s="14"/>
      <c r="K14" s="17"/>
    </row>
    <row r="15" ht="66" customHeight="1" spans="1:12">
      <c r="A15" s="14">
        <v>11</v>
      </c>
      <c r="B15" s="14" t="s">
        <v>142</v>
      </c>
      <c r="C15" s="14">
        <v>340200008</v>
      </c>
      <c r="D15" s="15" t="s">
        <v>153</v>
      </c>
      <c r="E15" s="14" t="s">
        <v>105</v>
      </c>
      <c r="F15" s="14">
        <v>35</v>
      </c>
      <c r="G15" s="14">
        <v>28</v>
      </c>
      <c r="H15" s="14">
        <v>22</v>
      </c>
      <c r="I15" s="16" t="s">
        <v>154</v>
      </c>
      <c r="J15" s="14"/>
      <c r="K15" s="17"/>
    </row>
    <row r="16" ht="20" customHeight="1" spans="1:12">
      <c r="A16" s="14">
        <v>12</v>
      </c>
      <c r="B16" s="14" t="s">
        <v>142</v>
      </c>
      <c r="C16" s="14">
        <v>340200009</v>
      </c>
      <c r="D16" s="15" t="s">
        <v>155</v>
      </c>
      <c r="E16" s="14" t="s">
        <v>105</v>
      </c>
      <c r="F16" s="14">
        <v>45</v>
      </c>
      <c r="G16" s="14">
        <v>36</v>
      </c>
      <c r="H16" s="14">
        <v>29</v>
      </c>
      <c r="I16" s="16" t="s">
        <v>156</v>
      </c>
      <c r="J16" s="14"/>
      <c r="K16" s="17"/>
    </row>
    <row r="17" ht="20" customHeight="1" spans="1:11">
      <c r="A17" s="14">
        <v>13</v>
      </c>
      <c r="B17" s="14" t="s">
        <v>142</v>
      </c>
      <c r="C17" s="14">
        <v>340200010</v>
      </c>
      <c r="D17" s="15" t="s">
        <v>157</v>
      </c>
      <c r="E17" s="14" t="s">
        <v>105</v>
      </c>
      <c r="F17" s="14">
        <v>45</v>
      </c>
      <c r="G17" s="14">
        <v>36</v>
      </c>
      <c r="H17" s="14">
        <v>29</v>
      </c>
      <c r="I17" s="16"/>
      <c r="J17" s="14"/>
      <c r="K17" s="17"/>
    </row>
    <row r="18" ht="20" customHeight="1" spans="1:11">
      <c r="A18" s="14">
        <v>14</v>
      </c>
      <c r="B18" s="14" t="s">
        <v>142</v>
      </c>
      <c r="C18" s="14">
        <v>340200011</v>
      </c>
      <c r="D18" s="15" t="s">
        <v>158</v>
      </c>
      <c r="E18" s="14" t="s">
        <v>105</v>
      </c>
      <c r="F18" s="14">
        <v>45</v>
      </c>
      <c r="G18" s="14">
        <v>36</v>
      </c>
      <c r="H18" s="14">
        <v>29</v>
      </c>
      <c r="I18" s="16"/>
      <c r="J18" s="14"/>
      <c r="K18" s="17"/>
    </row>
    <row r="19" ht="20" customHeight="1" spans="1:11">
      <c r="A19" s="14">
        <v>15</v>
      </c>
      <c r="B19" s="14" t="s">
        <v>142</v>
      </c>
      <c r="C19" s="14">
        <v>340200012</v>
      </c>
      <c r="D19" s="15" t="s">
        <v>159</v>
      </c>
      <c r="E19" s="14" t="s">
        <v>105</v>
      </c>
      <c r="F19" s="14">
        <v>45</v>
      </c>
      <c r="G19" s="14">
        <v>36</v>
      </c>
      <c r="H19" s="14">
        <v>29</v>
      </c>
      <c r="I19" s="16" t="s">
        <v>160</v>
      </c>
      <c r="J19" s="14"/>
      <c r="K19" s="17"/>
    </row>
    <row r="20" ht="20" customHeight="1" spans="1:11">
      <c r="A20" s="14">
        <v>16</v>
      </c>
      <c r="B20" s="14" t="s">
        <v>142</v>
      </c>
      <c r="C20" s="14">
        <v>340200013</v>
      </c>
      <c r="D20" s="15" t="s">
        <v>161</v>
      </c>
      <c r="E20" s="14" t="s">
        <v>105</v>
      </c>
      <c r="F20" s="14">
        <v>45</v>
      </c>
      <c r="G20" s="14">
        <v>36</v>
      </c>
      <c r="H20" s="14">
        <v>29</v>
      </c>
      <c r="I20" s="16" t="s">
        <v>162</v>
      </c>
      <c r="J20" s="14"/>
      <c r="K20" s="17"/>
    </row>
    <row r="21" ht="20" customHeight="1" spans="1:11">
      <c r="A21" s="14">
        <v>17</v>
      </c>
      <c r="B21" s="14" t="s">
        <v>142</v>
      </c>
      <c r="C21" s="14">
        <v>340200014</v>
      </c>
      <c r="D21" s="15" t="s">
        <v>163</v>
      </c>
      <c r="E21" s="14" t="s">
        <v>105</v>
      </c>
      <c r="F21" s="14">
        <v>45</v>
      </c>
      <c r="G21" s="14">
        <v>36</v>
      </c>
      <c r="H21" s="14">
        <v>29</v>
      </c>
      <c r="I21" s="16"/>
      <c r="J21" s="14"/>
      <c r="K21" s="17"/>
    </row>
    <row r="22" ht="20" customHeight="1" spans="1:11">
      <c r="A22" s="14">
        <v>18</v>
      </c>
      <c r="B22" s="14" t="s">
        <v>142</v>
      </c>
      <c r="C22" s="14">
        <v>340200015</v>
      </c>
      <c r="D22" s="15" t="s">
        <v>164</v>
      </c>
      <c r="E22" s="14" t="s">
        <v>105</v>
      </c>
      <c r="F22" s="14">
        <v>45</v>
      </c>
      <c r="G22" s="14">
        <v>36</v>
      </c>
      <c r="H22" s="14">
        <v>29</v>
      </c>
      <c r="I22" s="16"/>
      <c r="J22" s="14"/>
      <c r="K22" s="17"/>
    </row>
    <row r="23" ht="20" customHeight="1" spans="1:11">
      <c r="A23" s="14">
        <v>19</v>
      </c>
      <c r="B23" s="14" t="s">
        <v>142</v>
      </c>
      <c r="C23" s="14">
        <v>340200016</v>
      </c>
      <c r="D23" s="15" t="s">
        <v>165</v>
      </c>
      <c r="E23" s="14" t="s">
        <v>105</v>
      </c>
      <c r="F23" s="14">
        <v>45</v>
      </c>
      <c r="G23" s="14">
        <v>36</v>
      </c>
      <c r="H23" s="14">
        <v>29</v>
      </c>
      <c r="I23" s="16"/>
      <c r="J23" s="14"/>
      <c r="K23" s="17"/>
    </row>
    <row r="24" ht="20" customHeight="1" spans="1:11">
      <c r="A24" s="14">
        <v>20</v>
      </c>
      <c r="B24" s="14" t="s">
        <v>142</v>
      </c>
      <c r="C24" s="14">
        <v>340200017</v>
      </c>
      <c r="D24" s="15" t="s">
        <v>166</v>
      </c>
      <c r="E24" s="14" t="s">
        <v>105</v>
      </c>
      <c r="F24" s="14">
        <v>45</v>
      </c>
      <c r="G24" s="14">
        <v>36</v>
      </c>
      <c r="H24" s="14">
        <v>29</v>
      </c>
      <c r="I24" s="16"/>
      <c r="J24" s="14"/>
      <c r="K24" s="17"/>
    </row>
    <row r="25" ht="20" customHeight="1" spans="1:11">
      <c r="A25" s="14">
        <v>21</v>
      </c>
      <c r="B25" s="14" t="s">
        <v>142</v>
      </c>
      <c r="C25" s="14">
        <v>340200018</v>
      </c>
      <c r="D25" s="15" t="s">
        <v>167</v>
      </c>
      <c r="E25" s="14" t="s">
        <v>105</v>
      </c>
      <c r="F25" s="14">
        <v>45</v>
      </c>
      <c r="G25" s="14">
        <v>36</v>
      </c>
      <c r="H25" s="14">
        <v>29</v>
      </c>
      <c r="I25" s="16"/>
      <c r="J25" s="14"/>
      <c r="K25" s="17"/>
    </row>
    <row r="26" ht="20" customHeight="1" spans="1:11">
      <c r="A26" s="14">
        <v>22</v>
      </c>
      <c r="B26" s="14" t="s">
        <v>142</v>
      </c>
      <c r="C26" s="14">
        <v>340200019</v>
      </c>
      <c r="D26" s="15" t="s">
        <v>168</v>
      </c>
      <c r="E26" s="14" t="s">
        <v>105</v>
      </c>
      <c r="F26" s="14">
        <v>115</v>
      </c>
      <c r="G26" s="14">
        <v>92</v>
      </c>
      <c r="H26" s="14">
        <v>74</v>
      </c>
      <c r="I26" s="16"/>
      <c r="J26" s="14"/>
      <c r="K26" s="17"/>
    </row>
    <row r="27" ht="127" customHeight="1" spans="1:11">
      <c r="A27" s="14">
        <v>23</v>
      </c>
      <c r="B27" s="14" t="s">
        <v>138</v>
      </c>
      <c r="C27" s="14">
        <v>340200020</v>
      </c>
      <c r="D27" s="15" t="s">
        <v>169</v>
      </c>
      <c r="E27" s="14" t="s">
        <v>170</v>
      </c>
      <c r="F27" s="14">
        <v>50</v>
      </c>
      <c r="G27" s="14">
        <v>40</v>
      </c>
      <c r="H27" s="14">
        <v>32</v>
      </c>
      <c r="I27" s="16" t="s">
        <v>171</v>
      </c>
      <c r="J27" s="14"/>
      <c r="K27" s="17"/>
    </row>
    <row r="28" ht="20" customHeight="1" spans="1:11">
      <c r="A28" s="14">
        <v>24</v>
      </c>
      <c r="B28" s="14" t="s">
        <v>138</v>
      </c>
      <c r="C28" s="14">
        <v>340200021</v>
      </c>
      <c r="D28" s="15" t="s">
        <v>172</v>
      </c>
      <c r="E28" s="14" t="s">
        <v>173</v>
      </c>
      <c r="F28" s="14">
        <v>40</v>
      </c>
      <c r="G28" s="14">
        <v>32</v>
      </c>
      <c r="H28" s="14">
        <v>26</v>
      </c>
      <c r="I28" s="16"/>
      <c r="J28" s="14"/>
      <c r="K28" s="17"/>
    </row>
    <row r="29" ht="20" customHeight="1" spans="1:11">
      <c r="A29" s="14">
        <v>25</v>
      </c>
      <c r="B29" s="14" t="s">
        <v>138</v>
      </c>
      <c r="C29" s="14">
        <v>340200022</v>
      </c>
      <c r="D29" s="15" t="s">
        <v>174</v>
      </c>
      <c r="E29" s="14" t="s">
        <v>170</v>
      </c>
      <c r="F29" s="14">
        <v>30</v>
      </c>
      <c r="G29" s="14">
        <v>24</v>
      </c>
      <c r="H29" s="14">
        <v>19</v>
      </c>
      <c r="I29" s="16"/>
      <c r="J29" s="14"/>
      <c r="K29" s="17"/>
    </row>
    <row r="30" ht="20" customHeight="1" spans="1:11">
      <c r="A30" s="14">
        <v>26</v>
      </c>
      <c r="B30" s="14" t="s">
        <v>138</v>
      </c>
      <c r="C30" s="14">
        <v>340200023</v>
      </c>
      <c r="D30" s="15" t="s">
        <v>175</v>
      </c>
      <c r="E30" s="14" t="s">
        <v>170</v>
      </c>
      <c r="F30" s="14">
        <v>30</v>
      </c>
      <c r="G30" s="14">
        <v>24</v>
      </c>
      <c r="H30" s="14">
        <v>19</v>
      </c>
      <c r="I30" s="16"/>
      <c r="J30" s="14"/>
      <c r="K30" s="17"/>
    </row>
    <row r="31" ht="35" customHeight="1" spans="1:11">
      <c r="A31" s="14">
        <v>27</v>
      </c>
      <c r="B31" s="14" t="s">
        <v>138</v>
      </c>
      <c r="C31" s="14">
        <v>340200024</v>
      </c>
      <c r="D31" s="15" t="s">
        <v>176</v>
      </c>
      <c r="E31" s="14" t="s">
        <v>105</v>
      </c>
      <c r="F31" s="14">
        <v>30</v>
      </c>
      <c r="G31" s="14">
        <v>24</v>
      </c>
      <c r="H31" s="14">
        <v>19</v>
      </c>
      <c r="I31" s="16" t="s">
        <v>177</v>
      </c>
      <c r="J31" s="14"/>
      <c r="K31" s="17"/>
    </row>
    <row r="32" ht="35" customHeight="1" spans="1:11">
      <c r="A32" s="14">
        <v>28</v>
      </c>
      <c r="B32" s="14" t="s">
        <v>138</v>
      </c>
      <c r="C32" s="14">
        <v>340200025</v>
      </c>
      <c r="D32" s="15" t="s">
        <v>178</v>
      </c>
      <c r="E32" s="14" t="s">
        <v>105</v>
      </c>
      <c r="F32" s="14">
        <v>30</v>
      </c>
      <c r="G32" s="14">
        <v>24</v>
      </c>
      <c r="H32" s="14">
        <v>19</v>
      </c>
      <c r="I32" s="16" t="s">
        <v>179</v>
      </c>
      <c r="J32" s="14" t="s">
        <v>180</v>
      </c>
      <c r="K32" s="17"/>
    </row>
    <row r="33" ht="35" customHeight="1" spans="1:11">
      <c r="A33" s="14">
        <v>29</v>
      </c>
      <c r="B33" s="14" t="s">
        <v>138</v>
      </c>
      <c r="C33" s="14">
        <v>340200026</v>
      </c>
      <c r="D33" s="15" t="s">
        <v>181</v>
      </c>
      <c r="E33" s="14" t="s">
        <v>105</v>
      </c>
      <c r="F33" s="14">
        <v>50</v>
      </c>
      <c r="G33" s="14">
        <v>40</v>
      </c>
      <c r="H33" s="14">
        <v>32</v>
      </c>
      <c r="I33" s="16" t="s">
        <v>182</v>
      </c>
      <c r="J33" s="14"/>
      <c r="K33" s="17"/>
    </row>
    <row r="34" ht="65" customHeight="1" spans="1:11">
      <c r="A34" s="14">
        <v>30</v>
      </c>
      <c r="B34" s="14" t="s">
        <v>138</v>
      </c>
      <c r="C34" s="14">
        <v>340200027</v>
      </c>
      <c r="D34" s="15" t="s">
        <v>183</v>
      </c>
      <c r="E34" s="14" t="s">
        <v>105</v>
      </c>
      <c r="F34" s="14">
        <v>35</v>
      </c>
      <c r="G34" s="14">
        <v>28</v>
      </c>
      <c r="H34" s="14">
        <v>22</v>
      </c>
      <c r="I34" s="16" t="s">
        <v>184</v>
      </c>
      <c r="J34" s="14"/>
      <c r="K34" s="17"/>
    </row>
    <row r="35" ht="34" customHeight="1" spans="1:11">
      <c r="A35" s="14">
        <v>31</v>
      </c>
      <c r="B35" s="14" t="s">
        <v>138</v>
      </c>
      <c r="C35" s="14">
        <v>340200028</v>
      </c>
      <c r="D35" s="15" t="s">
        <v>185</v>
      </c>
      <c r="E35" s="14" t="s">
        <v>170</v>
      </c>
      <c r="F35" s="14">
        <v>35</v>
      </c>
      <c r="G35" s="14">
        <v>28</v>
      </c>
      <c r="H35" s="14">
        <v>22</v>
      </c>
      <c r="I35" s="16"/>
      <c r="J35" s="14"/>
      <c r="K35" s="17"/>
    </row>
    <row r="36" ht="79" customHeight="1" spans="1:11">
      <c r="A36" s="14">
        <v>32</v>
      </c>
      <c r="B36" s="14" t="s">
        <v>138</v>
      </c>
      <c r="C36" s="14">
        <v>340200029</v>
      </c>
      <c r="D36" s="15" t="s">
        <v>186</v>
      </c>
      <c r="E36" s="14" t="s">
        <v>105</v>
      </c>
      <c r="F36" s="14">
        <v>30</v>
      </c>
      <c r="G36" s="14">
        <v>24</v>
      </c>
      <c r="H36" s="14">
        <v>19</v>
      </c>
      <c r="I36" s="16" t="s">
        <v>187</v>
      </c>
      <c r="J36" s="14"/>
      <c r="K36" s="17"/>
    </row>
    <row r="37" ht="78" customHeight="1" spans="1:11">
      <c r="A37" s="14">
        <v>33</v>
      </c>
      <c r="B37" s="14" t="s">
        <v>138</v>
      </c>
      <c r="C37" s="14">
        <v>340200030</v>
      </c>
      <c r="D37" s="15" t="s">
        <v>188</v>
      </c>
      <c r="E37" s="14" t="s">
        <v>105</v>
      </c>
      <c r="F37" s="14">
        <v>50</v>
      </c>
      <c r="G37" s="14">
        <v>40</v>
      </c>
      <c r="H37" s="14">
        <v>32</v>
      </c>
      <c r="I37" s="16" t="s">
        <v>189</v>
      </c>
      <c r="J37" s="14"/>
      <c r="K37" s="17"/>
    </row>
    <row r="38" ht="77" customHeight="1" spans="1:11">
      <c r="A38" s="14">
        <v>34</v>
      </c>
      <c r="B38" s="14" t="s">
        <v>138</v>
      </c>
      <c r="C38" s="14">
        <v>340200031</v>
      </c>
      <c r="D38" s="15" t="s">
        <v>190</v>
      </c>
      <c r="E38" s="14" t="s">
        <v>170</v>
      </c>
      <c r="F38" s="14">
        <v>45</v>
      </c>
      <c r="G38" s="14">
        <v>36</v>
      </c>
      <c r="H38" s="14">
        <v>29</v>
      </c>
      <c r="I38" s="16" t="s">
        <v>191</v>
      </c>
      <c r="J38" s="14" t="s">
        <v>192</v>
      </c>
      <c r="K38" s="17"/>
    </row>
    <row r="39" ht="24" customHeight="1" spans="1:11">
      <c r="A39" s="14">
        <v>35</v>
      </c>
      <c r="B39" s="14" t="s">
        <v>138</v>
      </c>
      <c r="C39" s="14">
        <v>340200032</v>
      </c>
      <c r="D39" s="15" t="s">
        <v>193</v>
      </c>
      <c r="E39" s="14" t="s">
        <v>170</v>
      </c>
      <c r="F39" s="14">
        <v>45</v>
      </c>
      <c r="G39" s="14">
        <v>36</v>
      </c>
      <c r="H39" s="14">
        <v>29</v>
      </c>
      <c r="I39" s="16"/>
      <c r="J39" s="14"/>
      <c r="K39" s="17"/>
    </row>
    <row r="40" ht="24" customHeight="1" spans="1:11">
      <c r="A40" s="14">
        <v>36</v>
      </c>
      <c r="B40" s="14" t="s">
        <v>138</v>
      </c>
      <c r="C40" s="14">
        <v>340200033</v>
      </c>
      <c r="D40" s="15" t="s">
        <v>194</v>
      </c>
      <c r="E40" s="14" t="s">
        <v>195</v>
      </c>
      <c r="F40" s="14">
        <v>35</v>
      </c>
      <c r="G40" s="14">
        <v>28</v>
      </c>
      <c r="H40" s="14">
        <v>22</v>
      </c>
      <c r="I40" s="16"/>
      <c r="J40" s="14"/>
      <c r="K40" s="17"/>
    </row>
    <row r="41" ht="24" customHeight="1" spans="1:11">
      <c r="A41" s="14">
        <v>37</v>
      </c>
      <c r="B41" s="14" t="s">
        <v>138</v>
      </c>
      <c r="C41" s="14">
        <v>340200034</v>
      </c>
      <c r="D41" s="15" t="s">
        <v>196</v>
      </c>
      <c r="E41" s="14" t="s">
        <v>195</v>
      </c>
      <c r="F41" s="14">
        <v>35</v>
      </c>
      <c r="G41" s="14">
        <v>28</v>
      </c>
      <c r="H41" s="14">
        <v>22</v>
      </c>
      <c r="I41" s="16" t="s">
        <v>197</v>
      </c>
      <c r="J41" s="14"/>
      <c r="K41" s="17"/>
    </row>
    <row r="42" ht="24" customHeight="1" spans="1:11">
      <c r="A42" s="14">
        <v>38</v>
      </c>
      <c r="B42" s="14" t="s">
        <v>138</v>
      </c>
      <c r="C42" s="14">
        <v>340200035</v>
      </c>
      <c r="D42" s="15" t="s">
        <v>198</v>
      </c>
      <c r="E42" s="14" t="s">
        <v>195</v>
      </c>
      <c r="F42" s="14">
        <v>35</v>
      </c>
      <c r="G42" s="14">
        <v>28</v>
      </c>
      <c r="H42" s="14">
        <v>22</v>
      </c>
      <c r="I42" s="16"/>
      <c r="J42" s="14"/>
      <c r="K42" s="17"/>
    </row>
    <row r="43" ht="24" customHeight="1" spans="1:11">
      <c r="A43" s="14">
        <v>39</v>
      </c>
      <c r="B43" s="14" t="s">
        <v>138</v>
      </c>
      <c r="C43" s="14">
        <v>340200036</v>
      </c>
      <c r="D43" s="15" t="s">
        <v>199</v>
      </c>
      <c r="E43" s="14" t="s">
        <v>105</v>
      </c>
      <c r="F43" s="14">
        <v>35</v>
      </c>
      <c r="G43" s="14">
        <v>28</v>
      </c>
      <c r="H43" s="14">
        <v>22</v>
      </c>
      <c r="I43" s="16" t="s">
        <v>200</v>
      </c>
      <c r="J43" s="14"/>
      <c r="K43" s="17"/>
    </row>
    <row r="44" ht="24" customHeight="1" spans="1:11">
      <c r="A44" s="14">
        <v>40</v>
      </c>
      <c r="B44" s="14" t="s">
        <v>138</v>
      </c>
      <c r="C44" s="14">
        <v>340200037</v>
      </c>
      <c r="D44" s="15" t="s">
        <v>201</v>
      </c>
      <c r="E44" s="14" t="s">
        <v>105</v>
      </c>
      <c r="F44" s="14">
        <v>35</v>
      </c>
      <c r="G44" s="14">
        <v>28</v>
      </c>
      <c r="H44" s="14">
        <v>22</v>
      </c>
      <c r="I44" s="16" t="s">
        <v>202</v>
      </c>
      <c r="J44" s="14"/>
      <c r="K44" s="17"/>
    </row>
    <row r="45" ht="24" customHeight="1" spans="1:11">
      <c r="A45" s="14">
        <v>41</v>
      </c>
      <c r="B45" s="14" t="s">
        <v>138</v>
      </c>
      <c r="C45" s="14">
        <v>340200038</v>
      </c>
      <c r="D45" s="15" t="s">
        <v>203</v>
      </c>
      <c r="E45" s="14" t="s">
        <v>105</v>
      </c>
      <c r="F45" s="14">
        <v>35</v>
      </c>
      <c r="G45" s="14">
        <v>28</v>
      </c>
      <c r="H45" s="14">
        <v>22</v>
      </c>
      <c r="I45" s="16"/>
      <c r="J45" s="14"/>
      <c r="K45" s="17"/>
    </row>
    <row r="46" ht="24" customHeight="1" spans="1:11">
      <c r="A46" s="14">
        <v>42</v>
      </c>
      <c r="B46" s="14" t="s">
        <v>138</v>
      </c>
      <c r="C46" s="14">
        <v>340200039</v>
      </c>
      <c r="D46" s="15" t="s">
        <v>204</v>
      </c>
      <c r="E46" s="14" t="s">
        <v>105</v>
      </c>
      <c r="F46" s="14">
        <v>38</v>
      </c>
      <c r="G46" s="14">
        <v>30</v>
      </c>
      <c r="H46" s="14">
        <v>24</v>
      </c>
      <c r="I46" s="16" t="s">
        <v>205</v>
      </c>
      <c r="J46" s="14"/>
      <c r="K46" s="17"/>
    </row>
    <row r="47" ht="24" customHeight="1" spans="1:11">
      <c r="A47" s="14">
        <v>43</v>
      </c>
      <c r="B47" s="14" t="s">
        <v>138</v>
      </c>
      <c r="C47" s="14">
        <v>340200040</v>
      </c>
      <c r="D47" s="15" t="s">
        <v>206</v>
      </c>
      <c r="E47" s="14" t="s">
        <v>173</v>
      </c>
      <c r="F47" s="14">
        <v>70</v>
      </c>
      <c r="G47" s="14">
        <v>56</v>
      </c>
      <c r="H47" s="14">
        <v>45</v>
      </c>
      <c r="I47" s="16" t="s">
        <v>207</v>
      </c>
      <c r="J47" s="14"/>
      <c r="K47" s="17"/>
    </row>
    <row r="48" ht="24" customHeight="1" spans="1:11">
      <c r="A48" s="14">
        <v>44</v>
      </c>
      <c r="B48" s="14" t="s">
        <v>138</v>
      </c>
      <c r="C48" s="14">
        <v>340200041</v>
      </c>
      <c r="D48" s="15" t="s">
        <v>208</v>
      </c>
      <c r="E48" s="14" t="s">
        <v>173</v>
      </c>
      <c r="F48" s="14">
        <v>70</v>
      </c>
      <c r="G48" s="14">
        <v>56</v>
      </c>
      <c r="H48" s="14">
        <v>45</v>
      </c>
      <c r="I48" s="16"/>
      <c r="J48" s="14"/>
      <c r="K48" s="17"/>
    </row>
    <row r="49" ht="34" customHeight="1" spans="1:11">
      <c r="A49" s="14">
        <v>45</v>
      </c>
      <c r="B49" s="14" t="s">
        <v>138</v>
      </c>
      <c r="C49" s="14">
        <v>340200042</v>
      </c>
      <c r="D49" s="15" t="s">
        <v>209</v>
      </c>
      <c r="E49" s="14" t="s">
        <v>173</v>
      </c>
      <c r="F49" s="14">
        <v>70</v>
      </c>
      <c r="G49" s="14">
        <v>56</v>
      </c>
      <c r="H49" s="14">
        <v>45</v>
      </c>
      <c r="I49" s="16" t="s">
        <v>210</v>
      </c>
      <c r="J49" s="14"/>
      <c r="K49" s="17"/>
    </row>
    <row r="50" ht="82" customHeight="1" spans="1:11">
      <c r="A50" s="14">
        <v>46</v>
      </c>
      <c r="B50" s="14" t="s">
        <v>138</v>
      </c>
      <c r="C50" s="14">
        <v>340200044</v>
      </c>
      <c r="D50" s="15" t="s">
        <v>211</v>
      </c>
      <c r="E50" s="14" t="s">
        <v>105</v>
      </c>
      <c r="F50" s="14">
        <v>30</v>
      </c>
      <c r="G50" s="14">
        <v>24</v>
      </c>
      <c r="H50" s="14">
        <v>19</v>
      </c>
      <c r="I50" s="16" t="s">
        <v>212</v>
      </c>
      <c r="J50" s="14"/>
      <c r="K50" s="17"/>
    </row>
    <row r="51" ht="117" customHeight="1" spans="1:11">
      <c r="A51" s="14">
        <v>47</v>
      </c>
      <c r="B51" s="14" t="s">
        <v>138</v>
      </c>
      <c r="C51" s="14">
        <v>340200045</v>
      </c>
      <c r="D51" s="15" t="s">
        <v>213</v>
      </c>
      <c r="E51" s="14" t="s">
        <v>105</v>
      </c>
      <c r="F51" s="14">
        <v>20</v>
      </c>
      <c r="G51" s="14">
        <v>16</v>
      </c>
      <c r="H51" s="14">
        <v>13</v>
      </c>
      <c r="I51" s="16" t="s">
        <v>214</v>
      </c>
      <c r="J51" s="14"/>
      <c r="K51" s="17"/>
    </row>
    <row r="52" ht="32" customHeight="1" spans="1:11">
      <c r="A52" s="14">
        <v>48</v>
      </c>
      <c r="B52" s="14" t="s">
        <v>138</v>
      </c>
      <c r="C52" s="14" t="s">
        <v>215</v>
      </c>
      <c r="D52" s="15" t="s">
        <v>216</v>
      </c>
      <c r="E52" s="14" t="s">
        <v>105</v>
      </c>
      <c r="F52" s="14">
        <v>335</v>
      </c>
      <c r="G52" s="14">
        <v>270</v>
      </c>
      <c r="H52" s="14">
        <v>215</v>
      </c>
      <c r="I52" s="16"/>
      <c r="J52" s="14"/>
      <c r="K52" s="17"/>
    </row>
    <row r="53" ht="32" customHeight="1" spans="1:11">
      <c r="A53" s="14">
        <v>49</v>
      </c>
      <c r="B53" s="14" t="s">
        <v>138</v>
      </c>
      <c r="C53" s="14" t="s">
        <v>217</v>
      </c>
      <c r="D53" s="15" t="s">
        <v>218</v>
      </c>
      <c r="E53" s="14" t="s">
        <v>105</v>
      </c>
      <c r="F53" s="14">
        <v>50</v>
      </c>
      <c r="G53" s="14">
        <v>40</v>
      </c>
      <c r="H53" s="14">
        <v>32</v>
      </c>
      <c r="I53" s="16"/>
      <c r="J53" s="14"/>
      <c r="K53" s="17"/>
    </row>
    <row r="54" ht="136" customHeight="1" spans="1:11">
      <c r="A54" s="14">
        <v>50</v>
      </c>
      <c r="B54" s="14" t="s">
        <v>138</v>
      </c>
      <c r="C54" s="14" t="s">
        <v>219</v>
      </c>
      <c r="D54" s="15" t="s">
        <v>220</v>
      </c>
      <c r="E54" s="14" t="s">
        <v>105</v>
      </c>
      <c r="F54" s="14">
        <v>200</v>
      </c>
      <c r="G54" s="14">
        <v>160</v>
      </c>
      <c r="H54" s="14">
        <v>130</v>
      </c>
      <c r="I54" s="16" t="s">
        <v>221</v>
      </c>
      <c r="J54" s="14"/>
      <c r="K54" s="17"/>
    </row>
    <row r="55" ht="97" customHeight="1" spans="1:11">
      <c r="A55" s="14">
        <v>51</v>
      </c>
      <c r="B55" s="14" t="s">
        <v>138</v>
      </c>
      <c r="C55" s="14" t="s">
        <v>222</v>
      </c>
      <c r="D55" s="15" t="s">
        <v>223</v>
      </c>
      <c r="E55" s="14" t="s">
        <v>105</v>
      </c>
      <c r="F55" s="14">
        <v>70</v>
      </c>
      <c r="G55" s="14">
        <v>56</v>
      </c>
      <c r="H55" s="14">
        <v>45</v>
      </c>
      <c r="I55" s="16" t="s">
        <v>224</v>
      </c>
      <c r="J55" s="14"/>
      <c r="K55" s="17"/>
    </row>
    <row r="56" ht="101" customHeight="1" spans="1:11">
      <c r="A56" s="14">
        <v>52</v>
      </c>
      <c r="B56" s="14" t="s">
        <v>138</v>
      </c>
      <c r="C56" s="14" t="s">
        <v>225</v>
      </c>
      <c r="D56" s="15" t="s">
        <v>226</v>
      </c>
      <c r="E56" s="14" t="s">
        <v>105</v>
      </c>
      <c r="F56" s="14">
        <v>50</v>
      </c>
      <c r="G56" s="14">
        <v>40</v>
      </c>
      <c r="H56" s="14">
        <v>32</v>
      </c>
      <c r="I56" s="16" t="s">
        <v>227</v>
      </c>
      <c r="J56" s="14"/>
      <c r="K56" s="17"/>
    </row>
    <row r="58" ht="22" customHeight="1"/>
    <row r="59" ht="22" customHeight="1"/>
  </sheetData>
  <mergeCells count="14">
    <mergeCell ref="A1:C1"/>
    <mergeCell ref="I1:K1"/>
    <mergeCell ref="A2:K2"/>
    <mergeCell ref="F3:H3"/>
    <mergeCell ref="A58:B58"/>
    <mergeCell ref="A59:B59"/>
    <mergeCell ref="A3:A4"/>
    <mergeCell ref="B3:B4"/>
    <mergeCell ref="C3:C4"/>
    <mergeCell ref="D3:D4"/>
    <mergeCell ref="E3:E4"/>
    <mergeCell ref="I3:I4"/>
    <mergeCell ref="J3:J4"/>
    <mergeCell ref="K3:K4"/>
  </mergeCells>
  <conditionalFormatting sqref="C3:C4">
    <cfRule type="duplicateValues" dxfId="0" priority="1"/>
  </conditionalFormatting>
  <conditionalFormatting sqref="C5:D1048576">
    <cfRule type="duplicateValues" dxfId="0" priority="2"/>
  </conditionalFormatting>
  <printOptions horizontalCentered="1"/>
  <pageMargins left="0.629861111111111" right="0.629861111111111" top="0.904861111111111" bottom="0.786805555555556" header="0.275" footer="0.5"/>
  <pageSetup paperSize="9" scale="75" firstPageNumber="15" fitToHeight="0" orientation="portrait" useFirstPageNumber="1" horizontalDpi="600"/>
  <headerFooter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废止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naonao</dc:creator>
  <cp:lastModifiedBy>watermelon</cp:lastModifiedBy>
  <dcterms:created xsi:type="dcterms:W3CDTF">2025-12-15T11:55:00Z</dcterms:created>
  <dcterms:modified xsi:type="dcterms:W3CDTF">2026-02-26T02:21:02Z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969C400487074AE58C991E1A424DEF4A_13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